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1340" activeTab="1"/>
  </bookViews>
  <sheets>
    <sheet name="cały cykl kształcenia " sheetId="1" r:id="rId1"/>
    <sheet name="I rok" sheetId="2" r:id="rId2"/>
    <sheet name="II rok" sheetId="3" r:id="rId3"/>
    <sheet name="III rok" sheetId="4" r:id="rId4"/>
  </sheets>
  <definedNames>
    <definedName name="_xlnm.Print_Area" localSheetId="0">'cały cykl kształcenia '!$A$1:$X$89</definedName>
    <definedName name="_xlnm.Print_Area" localSheetId="1">'I rok'!$A$1:$BR$89</definedName>
    <definedName name="_xlnm.Print_Area" localSheetId="2">'II rok'!$A$1:$BT$89</definedName>
    <definedName name="_xlnm.Print_Area" localSheetId="3">'III rok'!$A$1:$BR$89</definedName>
  </definedNames>
  <calcPr fullCalcOnLoad="1"/>
</workbook>
</file>

<file path=xl/sharedStrings.xml><?xml version="1.0" encoding="utf-8"?>
<sst xmlns="http://schemas.openxmlformats.org/spreadsheetml/2006/main" count="905" uniqueCount="125">
  <si>
    <t>Nazwa przedmiotu</t>
  </si>
  <si>
    <t>FORMA REALIZACJI ZAJĘĆ DYDAKTYCZNYCH</t>
  </si>
  <si>
    <t>ECTS</t>
  </si>
  <si>
    <t>W</t>
  </si>
  <si>
    <t>Z.p.</t>
  </si>
  <si>
    <t>P.z.</t>
  </si>
  <si>
    <t>Forma zaliczenia</t>
  </si>
  <si>
    <t xml:space="preserve"> </t>
  </si>
  <si>
    <t>Zbun</t>
  </si>
  <si>
    <t>RAZEM</t>
  </si>
  <si>
    <t>Ćw. Kl.</t>
  </si>
  <si>
    <t>Ogółem</t>
  </si>
  <si>
    <t>Ćw - MCSM</t>
  </si>
  <si>
    <t>w tym godziny</t>
  </si>
  <si>
    <t>Zajęcia praktyczne</t>
  </si>
  <si>
    <t>Praktyki zawodowe</t>
  </si>
  <si>
    <t>Z.p.- R</t>
  </si>
  <si>
    <t>Zp - MCSM</t>
  </si>
  <si>
    <t>godziny</t>
  </si>
  <si>
    <t>Anatomia</t>
  </si>
  <si>
    <t>Fizjologia</t>
  </si>
  <si>
    <t>Patologia</t>
  </si>
  <si>
    <t>Przedsiębiorczość i kultura pracy</t>
  </si>
  <si>
    <t>Ochrona Własności intelektualnej</t>
  </si>
  <si>
    <t>Bezpieczeństwo  i higiena pracy</t>
  </si>
  <si>
    <t xml:space="preserve">Przygotowanie biblioteczne </t>
  </si>
  <si>
    <t>Wychowanie fizyczne  - przedmiot obowiązkowy</t>
  </si>
  <si>
    <t>Podstawowa opieka zdrowotna</t>
  </si>
  <si>
    <t>Pediatria i pielęgniarstwo pediatryczne</t>
  </si>
  <si>
    <t>A. NAUKI PODSTAWOWE</t>
  </si>
  <si>
    <t xml:space="preserve"> B. NAUKI SPOŁECZNE I HUMANISTYCZNE</t>
  </si>
  <si>
    <t>Biochemia i biofizyka</t>
  </si>
  <si>
    <t>Mikrobiologia i parazytologia</t>
  </si>
  <si>
    <t>Farmakologia</t>
  </si>
  <si>
    <t>Radiologia</t>
  </si>
  <si>
    <t>Psychologia</t>
  </si>
  <si>
    <t>Socjologia</t>
  </si>
  <si>
    <t>Pedagogika</t>
  </si>
  <si>
    <t>Prawo medyczne</t>
  </si>
  <si>
    <t>Zdrowie publiczne</t>
  </si>
  <si>
    <t>Język angielski</t>
  </si>
  <si>
    <t xml:space="preserve">Etyka zawodu pielęgniarki </t>
  </si>
  <si>
    <t>Promocja zdrowia</t>
  </si>
  <si>
    <t>Dietetyka</t>
  </si>
  <si>
    <t>Badanie fizykalne</t>
  </si>
  <si>
    <t>Zakażenia szpitalne</t>
  </si>
  <si>
    <t>System informacji w ochronie zdrowia</t>
  </si>
  <si>
    <t>Zajęcia fakultatywne: język migowy lub współpraca w zespołach opieki zdrowotnej</t>
  </si>
  <si>
    <t>Podstawy ratownictwa medycznego</t>
  </si>
  <si>
    <t>Seminarium dyplomowe</t>
  </si>
  <si>
    <t>Choroby wewnętrzne</t>
  </si>
  <si>
    <t>Pediatria</t>
  </si>
  <si>
    <t>Chirurgia</t>
  </si>
  <si>
    <t>Psychiatria</t>
  </si>
  <si>
    <t>e-L</t>
  </si>
  <si>
    <t>Cały cykl nauczania</t>
  </si>
  <si>
    <t>Embriologia i enetyka</t>
  </si>
  <si>
    <t>Podstawy opieki położniczej</t>
  </si>
  <si>
    <t>Organizacja pracy położnej</t>
  </si>
  <si>
    <t xml:space="preserve"> C. NAUKI W ZAKRESIE PODSTAW OPIEKI POŁOŻNICZEJ</t>
  </si>
  <si>
    <t>Techniki położnicze i prowadzenie porodu</t>
  </si>
  <si>
    <t>Położnictwo i opieka położnicza</t>
  </si>
  <si>
    <t>Położnictwo</t>
  </si>
  <si>
    <t>Opieka połoznicza</t>
  </si>
  <si>
    <t>Ginekologia i opieka ginekologiczna</t>
  </si>
  <si>
    <t>Opieka ginekologiczna</t>
  </si>
  <si>
    <t>Neonatologia i opieka neonatalogiczna</t>
  </si>
  <si>
    <t>Neonatologia</t>
  </si>
  <si>
    <t>Opieka neonatalogiczna</t>
  </si>
  <si>
    <t xml:space="preserve">Pielęgniarstwo pediatryczne </t>
  </si>
  <si>
    <t>Anestezjologia i stany zagrożenia życia</t>
  </si>
  <si>
    <t xml:space="preserve">Anestezjologia i stany zagrożenia życia w tym część pielegniarska </t>
  </si>
  <si>
    <t>Rehabilitacja w połoznictwie, neonatologii i ginekologii</t>
  </si>
  <si>
    <t>Badania naukowe w położnictwie</t>
  </si>
  <si>
    <t xml:space="preserve">Ginekologia </t>
  </si>
  <si>
    <t>E. ZAJĘCIA PRAKTYCZNE</t>
  </si>
  <si>
    <t>F. PRAKTYKI ZAWODOWE</t>
  </si>
  <si>
    <t>Ogółem punkty ECTS</t>
  </si>
  <si>
    <t>Ogółem ilość godzin dydaktycznym ZP i PZ</t>
  </si>
  <si>
    <t>II Semestr</t>
  </si>
  <si>
    <t>I Semestr</t>
  </si>
  <si>
    <t>I rok</t>
  </si>
  <si>
    <t>II rok</t>
  </si>
  <si>
    <t>IV Semestr</t>
  </si>
  <si>
    <t>III Semestr</t>
  </si>
  <si>
    <t>III rok</t>
  </si>
  <si>
    <t>VI Semestr</t>
  </si>
  <si>
    <t>V Semestr</t>
  </si>
  <si>
    <t>Etyka zawodu położnej</t>
  </si>
  <si>
    <t>w tym część pielęgniarska</t>
  </si>
  <si>
    <t xml:space="preserve">Chirurgia </t>
  </si>
  <si>
    <t>Egzamin dyplomowy</t>
  </si>
  <si>
    <t>Wykład ogólnouczelniany</t>
  </si>
  <si>
    <t>Technologia informacyjna</t>
  </si>
  <si>
    <t>z</t>
  </si>
  <si>
    <t>E</t>
  </si>
  <si>
    <t>z/o</t>
  </si>
  <si>
    <t>Z/O</t>
  </si>
  <si>
    <t>Z</t>
  </si>
  <si>
    <t xml:space="preserve"> D. NAUKI W ZAKRESIE OPIEKI SPECJALISTYCZNEJ</t>
  </si>
  <si>
    <t>POŁOŻNICTWO</t>
  </si>
  <si>
    <t>Nabór 2020/2021</t>
  </si>
  <si>
    <t>Nabór 2021/2022</t>
  </si>
  <si>
    <t xml:space="preserve"> D. NAUKI W ZAKRESIE  OPIEKI SPECJALISTYCZNEJ</t>
  </si>
  <si>
    <t>Ćw. Kl..</t>
  </si>
  <si>
    <t>ZP- zal., PZ - Z/O</t>
  </si>
  <si>
    <t>ZP- zal.</t>
  </si>
  <si>
    <t>ZP-zal.</t>
  </si>
  <si>
    <t>ZP-zal., PZ- Z/O</t>
  </si>
  <si>
    <t>ZP-zal., PZ-Z/O</t>
  </si>
  <si>
    <t>PZ-Z/O</t>
  </si>
  <si>
    <t xml:space="preserve">ZP-zal. </t>
  </si>
  <si>
    <t>Z/0</t>
  </si>
  <si>
    <t>E-B2</t>
  </si>
  <si>
    <t>G. MODUŁ - ZAJĘCIA OGÓLNOUCZELNIANE</t>
  </si>
  <si>
    <t>G MODUŁ  - ZAJĘCIA OGÓLNOUCZELNIANE</t>
  </si>
  <si>
    <t xml:space="preserve">cz 1 Podstawy opieki położniczej, w tym podstawy pielęgniarstwa </t>
  </si>
  <si>
    <t>cz 2 Podstawy opieki położniczej</t>
  </si>
  <si>
    <t>KON</t>
  </si>
  <si>
    <t>SEM</t>
  </si>
  <si>
    <t>Nabór 2022/2023</t>
  </si>
  <si>
    <t>wykłady stacjonarnie</t>
  </si>
  <si>
    <t>wykłady e-l</t>
  </si>
  <si>
    <t>WYK ogółem</t>
  </si>
  <si>
    <t>POŁOŻNICTWO - I stopień - studia stacjonarne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</si>
</sst>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"/>
      <family val="2"/>
    </font>
    <font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b/>
      <sz val="20"/>
      <color indexed="30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30"/>
      <name val="Arial"/>
      <family val="2"/>
    </font>
    <font>
      <b/>
      <sz val="18"/>
      <color indexed="30"/>
      <name val="Calibri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20"/>
      <color indexed="17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sz val="20"/>
      <color indexed="8"/>
      <name val="Calibri"/>
      <family val="2"/>
    </font>
    <font>
      <b/>
      <sz val="20"/>
      <color indexed="8"/>
      <name val="Times New Roman"/>
      <family val="1"/>
    </font>
    <font>
      <sz val="20"/>
      <name val="Calibri"/>
      <family val="2"/>
    </font>
    <font>
      <b/>
      <sz val="20"/>
      <color indexed="30"/>
      <name val="Arial"/>
      <family val="2"/>
    </font>
    <font>
      <sz val="18"/>
      <name val="Calibri"/>
      <family val="2"/>
    </font>
    <font>
      <b/>
      <sz val="18"/>
      <color indexed="36"/>
      <name val="Times New Roman"/>
      <family val="1"/>
    </font>
    <font>
      <b/>
      <sz val="20"/>
      <color indexed="27"/>
      <name val="Arial"/>
      <family val="2"/>
    </font>
    <font>
      <b/>
      <sz val="20"/>
      <color indexed="17"/>
      <name val="Calibri"/>
      <family val="2"/>
    </font>
    <font>
      <b/>
      <sz val="18"/>
      <color indexed="10"/>
      <name val="Times New Roman"/>
      <family val="1"/>
    </font>
    <font>
      <sz val="18"/>
      <color indexed="10"/>
      <name val="Calibri"/>
      <family val="2"/>
    </font>
    <font>
      <sz val="18"/>
      <color indexed="10"/>
      <name val="Arial"/>
      <family val="2"/>
    </font>
    <font>
      <sz val="18"/>
      <color indexed="8"/>
      <name val="Times New Roman"/>
      <family val="1"/>
    </font>
    <font>
      <b/>
      <sz val="18"/>
      <color indexed="17"/>
      <name val="Times New Roman"/>
      <family val="1"/>
    </font>
    <font>
      <b/>
      <sz val="20"/>
      <color indexed="17"/>
      <name val="Times New Roman"/>
      <family val="1"/>
    </font>
    <font>
      <sz val="20"/>
      <color indexed="17"/>
      <name val="Arial"/>
      <family val="2"/>
    </font>
    <font>
      <b/>
      <sz val="18"/>
      <color indexed="10"/>
      <name val="Calibri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Calibri"/>
      <family val="2"/>
    </font>
    <font>
      <b/>
      <sz val="28"/>
      <color indexed="8"/>
      <name val="Arial"/>
      <family val="2"/>
    </font>
    <font>
      <b/>
      <sz val="36"/>
      <color indexed="14"/>
      <name val="Calibri"/>
      <family val="2"/>
    </font>
    <font>
      <b/>
      <sz val="26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28"/>
      <color indexed="17"/>
      <name val="Calibri"/>
      <family val="2"/>
    </font>
    <font>
      <sz val="14"/>
      <color indexed="8"/>
      <name val="Arial"/>
      <family val="2"/>
    </font>
    <font>
      <b/>
      <sz val="26"/>
      <color indexed="8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"/>
      <family val="2"/>
    </font>
    <font>
      <sz val="14"/>
      <color theme="1"/>
      <name val="Calibri"/>
      <family val="2"/>
    </font>
    <font>
      <b/>
      <sz val="14"/>
      <color rgb="FF008000"/>
      <name val="Calibri"/>
      <family val="2"/>
    </font>
    <font>
      <b/>
      <sz val="14"/>
      <color theme="1"/>
      <name val="Calibri"/>
      <family val="2"/>
    </font>
    <font>
      <b/>
      <sz val="20"/>
      <color rgb="FF0070C0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  <font>
      <b/>
      <sz val="18"/>
      <color rgb="FF00B050"/>
      <name val="Arial"/>
      <family val="2"/>
    </font>
    <font>
      <b/>
      <sz val="18"/>
      <color rgb="FFFF0000"/>
      <name val="Arial"/>
      <family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b/>
      <sz val="18"/>
      <color rgb="FF0070C0"/>
      <name val="Arial"/>
      <family val="2"/>
    </font>
    <font>
      <b/>
      <sz val="18"/>
      <color rgb="FF0070C0"/>
      <name val="Calibri"/>
      <family val="2"/>
    </font>
    <font>
      <b/>
      <sz val="14"/>
      <color theme="1"/>
      <name val="Arial"/>
      <family val="2"/>
    </font>
    <font>
      <b/>
      <sz val="14"/>
      <color rgb="FF00B050"/>
      <name val="Arial"/>
      <family val="2"/>
    </font>
    <font>
      <b/>
      <sz val="12"/>
      <color rgb="FF00B050"/>
      <name val="Arial"/>
      <family val="2"/>
    </font>
    <font>
      <b/>
      <sz val="20"/>
      <color rgb="FF00B05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20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rgb="FF0070C0"/>
      <name val="Arial"/>
      <family val="2"/>
    </font>
    <font>
      <b/>
      <sz val="18"/>
      <color rgb="FF7030A0"/>
      <name val="Times New Roman"/>
      <family val="1"/>
    </font>
    <font>
      <b/>
      <sz val="20"/>
      <color theme="8" tint="0.7999799847602844"/>
      <name val="Arial"/>
      <family val="2"/>
    </font>
    <font>
      <b/>
      <sz val="20"/>
      <color rgb="FF00B050"/>
      <name val="Calibri"/>
      <family val="2"/>
    </font>
    <font>
      <b/>
      <sz val="18"/>
      <color rgb="FFFF0000"/>
      <name val="Times New Roman"/>
      <family val="1"/>
    </font>
    <font>
      <sz val="18"/>
      <color rgb="FFFF0000"/>
      <name val="Calibri"/>
      <family val="2"/>
    </font>
    <font>
      <sz val="18"/>
      <color rgb="FFFF0000"/>
      <name val="Arial"/>
      <family val="2"/>
    </font>
    <font>
      <sz val="18"/>
      <color theme="1"/>
      <name val="Times New Roman"/>
      <family val="1"/>
    </font>
    <font>
      <b/>
      <sz val="18"/>
      <color rgb="FF00B050"/>
      <name val="Times New Roman"/>
      <family val="1"/>
    </font>
    <font>
      <b/>
      <sz val="20"/>
      <color rgb="FF00B050"/>
      <name val="Times New Roman"/>
      <family val="1"/>
    </font>
    <font>
      <sz val="20"/>
      <color rgb="FF00B050"/>
      <name val="Arial"/>
      <family val="2"/>
    </font>
    <font>
      <b/>
      <sz val="18"/>
      <color rgb="FFFF0000"/>
      <name val="Calibri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</font>
    <font>
      <b/>
      <sz val="28"/>
      <color rgb="FF00B050"/>
      <name val="Calibri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6"/>
      <color rgb="FFFF0000"/>
      <name val="Calibri"/>
      <family val="2"/>
    </font>
    <font>
      <b/>
      <sz val="28"/>
      <color theme="1"/>
      <name val="Arial"/>
      <family val="2"/>
    </font>
    <font>
      <b/>
      <sz val="36"/>
      <color rgb="FFFF0066"/>
      <name val="Calibri"/>
      <family val="2"/>
    </font>
    <font>
      <b/>
      <sz val="16"/>
      <color theme="1"/>
      <name val="Arial"/>
      <family val="2"/>
    </font>
    <font>
      <b/>
      <sz val="2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27" borderId="1" applyNumberFormat="0" applyAlignment="0" applyProtection="0"/>
    <xf numFmtId="0" fontId="9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946">
    <xf numFmtId="0" fontId="0" fillId="0" borderId="0" xfId="0" applyFont="1" applyAlignment="1">
      <alignment/>
    </xf>
    <xf numFmtId="0" fontId="98" fillId="0" borderId="0" xfId="0" applyFont="1" applyAlignment="1">
      <alignment vertical="center"/>
    </xf>
    <xf numFmtId="0" fontId="0" fillId="0" borderId="10" xfId="0" applyBorder="1" applyAlignment="1">
      <alignment/>
    </xf>
    <xf numFmtId="0" fontId="99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vertical="center"/>
    </xf>
    <xf numFmtId="0" fontId="100" fillId="0" borderId="11" xfId="0" applyFont="1" applyBorder="1" applyAlignment="1">
      <alignment horizontal="right"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0" fillId="0" borderId="12" xfId="0" applyFont="1" applyBorder="1" applyAlignment="1">
      <alignment horizontal="right" vertical="center"/>
    </xf>
    <xf numFmtId="0" fontId="102" fillId="0" borderId="0" xfId="0" applyFont="1" applyAlignment="1">
      <alignment/>
    </xf>
    <xf numFmtId="0" fontId="103" fillId="0" borderId="12" xfId="0" applyFont="1" applyBorder="1" applyAlignment="1">
      <alignment horizontal="right" vertical="center"/>
    </xf>
    <xf numFmtId="0" fontId="102" fillId="0" borderId="10" xfId="0" applyFont="1" applyBorder="1" applyAlignment="1">
      <alignment/>
    </xf>
    <xf numFmtId="0" fontId="103" fillId="0" borderId="11" xfId="0" applyFont="1" applyBorder="1" applyAlignment="1">
      <alignment horizontal="right" vertical="center"/>
    </xf>
    <xf numFmtId="0" fontId="101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102" fillId="0" borderId="0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03" fillId="0" borderId="0" xfId="0" applyFont="1" applyAlignment="1">
      <alignment vertical="center"/>
    </xf>
    <xf numFmtId="0" fontId="104" fillId="0" borderId="0" xfId="0" applyFont="1" applyFill="1" applyBorder="1" applyAlignment="1">
      <alignment/>
    </xf>
    <xf numFmtId="0" fontId="105" fillId="0" borderId="13" xfId="0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center" vertical="center"/>
    </xf>
    <xf numFmtId="0" fontId="106" fillId="0" borderId="13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right"/>
    </xf>
    <xf numFmtId="0" fontId="108" fillId="0" borderId="14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8" fillId="2" borderId="15" xfId="0" applyFont="1" applyFill="1" applyBorder="1" applyAlignment="1">
      <alignment horizontal="center" vertical="center"/>
    </xf>
    <xf numFmtId="0" fontId="109" fillId="0" borderId="16" xfId="0" applyFont="1" applyBorder="1" applyAlignment="1">
      <alignment horizontal="center" vertical="center"/>
    </xf>
    <xf numFmtId="0" fontId="110" fillId="0" borderId="13" xfId="0" applyFont="1" applyBorder="1" applyAlignment="1">
      <alignment horizontal="left" vertical="top" wrapText="1"/>
    </xf>
    <xf numFmtId="0" fontId="111" fillId="4" borderId="17" xfId="0" applyFont="1" applyFill="1" applyBorder="1" applyAlignment="1">
      <alignment horizontal="center" vertical="center"/>
    </xf>
    <xf numFmtId="0" fontId="109" fillId="0" borderId="18" xfId="0" applyFont="1" applyBorder="1" applyAlignment="1">
      <alignment horizontal="center" vertical="center"/>
    </xf>
    <xf numFmtId="0" fontId="109" fillId="34" borderId="19" xfId="0" applyFont="1" applyFill="1" applyBorder="1" applyAlignment="1">
      <alignment horizontal="center" vertical="center"/>
    </xf>
    <xf numFmtId="0" fontId="110" fillId="0" borderId="20" xfId="0" applyFont="1" applyBorder="1" applyAlignment="1">
      <alignment/>
    </xf>
    <xf numFmtId="0" fontId="109" fillId="34" borderId="21" xfId="0" applyFont="1" applyFill="1" applyBorder="1" applyAlignment="1">
      <alignment horizontal="center" vertical="center"/>
    </xf>
    <xf numFmtId="0" fontId="109" fillId="34" borderId="13" xfId="0" applyFont="1" applyFill="1" applyBorder="1" applyAlignment="1">
      <alignment horizontal="center" vertical="center"/>
    </xf>
    <xf numFmtId="0" fontId="109" fillId="34" borderId="20" xfId="0" applyFont="1" applyFill="1" applyBorder="1" applyAlignment="1">
      <alignment horizontal="center" vertical="center"/>
    </xf>
    <xf numFmtId="0" fontId="109" fillId="34" borderId="22" xfId="0" applyFont="1" applyFill="1" applyBorder="1" applyAlignment="1">
      <alignment horizontal="center" vertical="center"/>
    </xf>
    <xf numFmtId="0" fontId="108" fillId="2" borderId="23" xfId="0" applyFont="1" applyFill="1" applyBorder="1" applyAlignment="1">
      <alignment horizontal="center" vertical="center" wrapText="1"/>
    </xf>
    <xf numFmtId="0" fontId="108" fillId="17" borderId="13" xfId="0" applyFont="1" applyFill="1" applyBorder="1" applyAlignment="1">
      <alignment horizontal="center" vertical="center" wrapText="1"/>
    </xf>
    <xf numFmtId="0" fontId="109" fillId="7" borderId="19" xfId="0" applyFont="1" applyFill="1" applyBorder="1" applyAlignment="1">
      <alignment horizontal="center" vertical="center"/>
    </xf>
    <xf numFmtId="0" fontId="109" fillId="7" borderId="22" xfId="0" applyFont="1" applyFill="1" applyBorder="1" applyAlignment="1">
      <alignment horizontal="center" vertical="center"/>
    </xf>
    <xf numFmtId="0" fontId="111" fillId="4" borderId="24" xfId="0" applyFont="1" applyFill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109" fillId="19" borderId="25" xfId="0" applyFont="1" applyFill="1" applyBorder="1" applyAlignment="1">
      <alignment horizontal="center" vertical="center"/>
    </xf>
    <xf numFmtId="0" fontId="111" fillId="4" borderId="26" xfId="0" applyFont="1" applyFill="1" applyBorder="1" applyAlignment="1">
      <alignment horizontal="center" vertical="center"/>
    </xf>
    <xf numFmtId="0" fontId="112" fillId="2" borderId="27" xfId="0" applyFont="1" applyFill="1" applyBorder="1" applyAlignment="1">
      <alignment horizontal="center" vertical="center"/>
    </xf>
    <xf numFmtId="0" fontId="109" fillId="0" borderId="28" xfId="0" applyFont="1" applyBorder="1" applyAlignment="1">
      <alignment horizontal="center" vertical="center"/>
    </xf>
    <xf numFmtId="0" fontId="111" fillId="4" borderId="29" xfId="0" applyFont="1" applyFill="1" applyBorder="1" applyAlignment="1">
      <alignment horizontal="center" vertical="center"/>
    </xf>
    <xf numFmtId="0" fontId="109" fillId="34" borderId="30" xfId="0" applyFont="1" applyFill="1" applyBorder="1" applyAlignment="1">
      <alignment horizontal="center" vertical="center"/>
    </xf>
    <xf numFmtId="0" fontId="110" fillId="0" borderId="13" xfId="0" applyFont="1" applyBorder="1" applyAlignment="1">
      <alignment/>
    </xf>
    <xf numFmtId="0" fontId="109" fillId="34" borderId="31" xfId="0" applyFont="1" applyFill="1" applyBorder="1" applyAlignment="1">
      <alignment horizontal="center" vertical="center"/>
    </xf>
    <xf numFmtId="0" fontId="109" fillId="34" borderId="32" xfId="0" applyFont="1" applyFill="1" applyBorder="1" applyAlignment="1">
      <alignment horizontal="center" vertical="center"/>
    </xf>
    <xf numFmtId="0" fontId="113" fillId="2" borderId="29" xfId="0" applyFont="1" applyFill="1" applyBorder="1" applyAlignment="1">
      <alignment horizontal="center" vertical="center" wrapText="1"/>
    </xf>
    <xf numFmtId="0" fontId="109" fillId="7" borderId="30" xfId="0" applyFont="1" applyFill="1" applyBorder="1" applyAlignment="1">
      <alignment horizontal="center" vertical="center"/>
    </xf>
    <xf numFmtId="0" fontId="109" fillId="7" borderId="32" xfId="0" applyFont="1" applyFill="1" applyBorder="1" applyAlignment="1">
      <alignment horizontal="center" vertical="center"/>
    </xf>
    <xf numFmtId="0" fontId="111" fillId="4" borderId="33" xfId="0" applyFont="1" applyFill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/>
    </xf>
    <xf numFmtId="0" fontId="109" fillId="19" borderId="34" xfId="0" applyFont="1" applyFill="1" applyBorder="1" applyAlignment="1">
      <alignment horizontal="center" vertical="center"/>
    </xf>
    <xf numFmtId="0" fontId="111" fillId="4" borderId="35" xfId="0" applyFont="1" applyFill="1" applyBorder="1" applyAlignment="1">
      <alignment horizontal="center" vertical="center"/>
    </xf>
    <xf numFmtId="0" fontId="108" fillId="2" borderId="28" xfId="0" applyFont="1" applyFill="1" applyBorder="1" applyAlignment="1">
      <alignment horizontal="center" vertical="center"/>
    </xf>
    <xf numFmtId="0" fontId="111" fillId="33" borderId="36" xfId="0" applyFont="1" applyFill="1" applyBorder="1" applyAlignment="1">
      <alignment horizontal="center" vertical="center"/>
    </xf>
    <xf numFmtId="0" fontId="108" fillId="33" borderId="10" xfId="0" applyFont="1" applyFill="1" applyBorder="1" applyAlignment="1">
      <alignment horizontal="center" vertical="center"/>
    </xf>
    <xf numFmtId="0" fontId="108" fillId="33" borderId="37" xfId="0" applyFont="1" applyFill="1" applyBorder="1" applyAlignment="1">
      <alignment horizontal="center" vertical="center"/>
    </xf>
    <xf numFmtId="0" fontId="108" fillId="33" borderId="38" xfId="0" applyFont="1" applyFill="1" applyBorder="1" applyAlignment="1">
      <alignment horizontal="center" vertical="center"/>
    </xf>
    <xf numFmtId="0" fontId="108" fillId="33" borderId="39" xfId="0" applyFont="1" applyFill="1" applyBorder="1" applyAlignment="1">
      <alignment horizontal="center" vertical="center"/>
    </xf>
    <xf numFmtId="0" fontId="108" fillId="33" borderId="36" xfId="0" applyFont="1" applyFill="1" applyBorder="1" applyAlignment="1">
      <alignment horizontal="center" vertical="center"/>
    </xf>
    <xf numFmtId="0" fontId="108" fillId="33" borderId="40" xfId="0" applyFont="1" applyFill="1" applyBorder="1" applyAlignment="1">
      <alignment horizontal="center" vertical="center"/>
    </xf>
    <xf numFmtId="0" fontId="113" fillId="17" borderId="13" xfId="0" applyFont="1" applyFill="1" applyBorder="1" applyAlignment="1">
      <alignment horizontal="center" vertical="center" wrapText="1"/>
    </xf>
    <xf numFmtId="0" fontId="108" fillId="2" borderId="27" xfId="0" applyFont="1" applyFill="1" applyBorder="1" applyAlignment="1">
      <alignment horizontal="center" vertical="center"/>
    </xf>
    <xf numFmtId="0" fontId="109" fillId="0" borderId="13" xfId="0" applyFont="1" applyFill="1" applyBorder="1" applyAlignment="1">
      <alignment horizontal="center" vertical="center"/>
    </xf>
    <xf numFmtId="0" fontId="113" fillId="2" borderId="28" xfId="0" applyFont="1" applyFill="1" applyBorder="1" applyAlignment="1">
      <alignment horizontal="center" vertical="center" wrapText="1"/>
    </xf>
    <xf numFmtId="0" fontId="108" fillId="33" borderId="41" xfId="0" applyFont="1" applyFill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10" fillId="0" borderId="20" xfId="0" applyFont="1" applyBorder="1" applyAlignment="1">
      <alignment horizontal="center"/>
    </xf>
    <xf numFmtId="0" fontId="111" fillId="4" borderId="4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11" fillId="4" borderId="43" xfId="0" applyFont="1" applyFill="1" applyBorder="1" applyAlignment="1">
      <alignment horizontal="center" vertical="center"/>
    </xf>
    <xf numFmtId="0" fontId="108" fillId="33" borderId="44" xfId="0" applyFont="1" applyFill="1" applyBorder="1" applyAlignment="1">
      <alignment horizontal="center" vertical="center"/>
    </xf>
    <xf numFmtId="0" fontId="108" fillId="33" borderId="14" xfId="0" applyFont="1" applyFill="1" applyBorder="1" applyAlignment="1">
      <alignment horizontal="center" vertical="center"/>
    </xf>
    <xf numFmtId="0" fontId="111" fillId="33" borderId="14" xfId="0" applyFont="1" applyFill="1" applyBorder="1" applyAlignment="1">
      <alignment horizontal="center" vertical="center"/>
    </xf>
    <xf numFmtId="0" fontId="114" fillId="35" borderId="13" xfId="0" applyFont="1" applyFill="1" applyBorder="1" applyAlignment="1">
      <alignment horizontal="left" vertical="top" wrapText="1"/>
    </xf>
    <xf numFmtId="0" fontId="111" fillId="35" borderId="17" xfId="0" applyFont="1" applyFill="1" applyBorder="1" applyAlignment="1">
      <alignment horizontal="center" vertical="center"/>
    </xf>
    <xf numFmtId="0" fontId="109" fillId="35" borderId="20" xfId="0" applyFont="1" applyFill="1" applyBorder="1" applyAlignment="1">
      <alignment horizontal="center" vertical="center"/>
    </xf>
    <xf numFmtId="0" fontId="109" fillId="35" borderId="19" xfId="0" applyFont="1" applyFill="1" applyBorder="1" applyAlignment="1">
      <alignment horizontal="center" vertical="center"/>
    </xf>
    <xf numFmtId="0" fontId="110" fillId="35" borderId="20" xfId="0" applyFont="1" applyFill="1" applyBorder="1" applyAlignment="1">
      <alignment horizontal="center"/>
    </xf>
    <xf numFmtId="0" fontId="109" fillId="35" borderId="21" xfId="0" applyFont="1" applyFill="1" applyBorder="1" applyAlignment="1">
      <alignment horizontal="center" vertical="center"/>
    </xf>
    <xf numFmtId="0" fontId="109" fillId="35" borderId="13" xfId="0" applyFont="1" applyFill="1" applyBorder="1" applyAlignment="1">
      <alignment horizontal="center" vertical="center"/>
    </xf>
    <xf numFmtId="0" fontId="109" fillId="35" borderId="22" xfId="0" applyFont="1" applyFill="1" applyBorder="1" applyAlignment="1">
      <alignment horizontal="center" vertical="center"/>
    </xf>
    <xf numFmtId="0" fontId="113" fillId="35" borderId="13" xfId="0" applyFont="1" applyFill="1" applyBorder="1" applyAlignment="1">
      <alignment horizontal="center" vertical="center" wrapText="1"/>
    </xf>
    <xf numFmtId="0" fontId="111" fillId="35" borderId="42" xfId="0" applyFont="1" applyFill="1" applyBorder="1" applyAlignment="1">
      <alignment horizontal="center" vertical="center"/>
    </xf>
    <xf numFmtId="0" fontId="109" fillId="35" borderId="25" xfId="0" applyFont="1" applyFill="1" applyBorder="1" applyAlignment="1">
      <alignment horizontal="center" vertical="center"/>
    </xf>
    <xf numFmtId="0" fontId="111" fillId="35" borderId="26" xfId="0" applyFont="1" applyFill="1" applyBorder="1" applyAlignment="1">
      <alignment horizontal="center" vertical="center"/>
    </xf>
    <xf numFmtId="0" fontId="112" fillId="35" borderId="27" xfId="0" applyFont="1" applyFill="1" applyBorder="1" applyAlignment="1">
      <alignment horizontal="center" vertical="center"/>
    </xf>
    <xf numFmtId="0" fontId="111" fillId="35" borderId="29" xfId="0" applyFont="1" applyFill="1" applyBorder="1" applyAlignment="1">
      <alignment horizontal="center" vertical="center"/>
    </xf>
    <xf numFmtId="0" fontId="109" fillId="35" borderId="30" xfId="0" applyFont="1" applyFill="1" applyBorder="1" applyAlignment="1">
      <alignment horizontal="center" vertical="center"/>
    </xf>
    <xf numFmtId="0" fontId="110" fillId="35" borderId="13" xfId="0" applyFont="1" applyFill="1" applyBorder="1" applyAlignment="1">
      <alignment/>
    </xf>
    <xf numFmtId="0" fontId="109" fillId="35" borderId="31" xfId="0" applyFont="1" applyFill="1" applyBorder="1" applyAlignment="1">
      <alignment horizontal="center" vertical="center"/>
    </xf>
    <xf numFmtId="0" fontId="109" fillId="35" borderId="32" xfId="0" applyFont="1" applyFill="1" applyBorder="1" applyAlignment="1">
      <alignment horizontal="center" vertical="center"/>
    </xf>
    <xf numFmtId="0" fontId="113" fillId="35" borderId="29" xfId="0" applyFont="1" applyFill="1" applyBorder="1" applyAlignment="1">
      <alignment horizontal="center" vertical="center" wrapText="1"/>
    </xf>
    <xf numFmtId="0" fontId="111" fillId="35" borderId="33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109" fillId="7" borderId="13" xfId="0" applyFont="1" applyFill="1" applyBorder="1" applyAlignment="1">
      <alignment horizontal="center" vertical="center"/>
    </xf>
    <xf numFmtId="0" fontId="111" fillId="35" borderId="43" xfId="0" applyFont="1" applyFill="1" applyBorder="1" applyAlignment="1">
      <alignment horizontal="center" vertical="center"/>
    </xf>
    <xf numFmtId="0" fontId="111" fillId="35" borderId="24" xfId="0" applyFont="1" applyFill="1" applyBorder="1" applyAlignment="1">
      <alignment horizontal="center" vertical="center"/>
    </xf>
    <xf numFmtId="0" fontId="110" fillId="0" borderId="13" xfId="0" applyFont="1" applyFill="1" applyBorder="1" applyAlignment="1">
      <alignment horizontal="left" vertical="top" wrapText="1"/>
    </xf>
    <xf numFmtId="0" fontId="108" fillId="33" borderId="0" xfId="0" applyFont="1" applyFill="1" applyBorder="1" applyAlignment="1">
      <alignment horizontal="center" vertical="center"/>
    </xf>
    <xf numFmtId="0" fontId="110" fillId="0" borderId="32" xfId="0" applyFont="1" applyFill="1" applyBorder="1" applyAlignment="1">
      <alignment horizontal="left" vertical="top" wrapText="1"/>
    </xf>
    <xf numFmtId="0" fontId="109" fillId="0" borderId="20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/>
    </xf>
    <xf numFmtId="0" fontId="108" fillId="0" borderId="45" xfId="0" applyFont="1" applyFill="1" applyBorder="1" applyAlignment="1">
      <alignment horizontal="center" vertical="center"/>
    </xf>
    <xf numFmtId="0" fontId="109" fillId="0" borderId="46" xfId="0" applyFont="1" applyFill="1" applyBorder="1" applyAlignment="1">
      <alignment horizontal="center" vertical="center"/>
    </xf>
    <xf numFmtId="0" fontId="108" fillId="2" borderId="13" xfId="0" applyFont="1" applyFill="1" applyBorder="1" applyAlignment="1">
      <alignment horizontal="center" vertical="center"/>
    </xf>
    <xf numFmtId="0" fontId="108" fillId="7" borderId="13" xfId="0" applyFont="1" applyFill="1" applyBorder="1" applyAlignment="1">
      <alignment horizontal="center" vertical="center"/>
    </xf>
    <xf numFmtId="0" fontId="111" fillId="4" borderId="13" xfId="0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horizontal="center" vertical="center"/>
    </xf>
    <xf numFmtId="0" fontId="108" fillId="19" borderId="13" xfId="0" applyFont="1" applyFill="1" applyBorder="1" applyAlignment="1">
      <alignment horizontal="center" vertical="center"/>
    </xf>
    <xf numFmtId="0" fontId="108" fillId="0" borderId="46" xfId="0" applyFont="1" applyFill="1" applyBorder="1" applyAlignment="1">
      <alignment horizontal="center" vertical="center"/>
    </xf>
    <xf numFmtId="0" fontId="109" fillId="19" borderId="13" xfId="0" applyFont="1" applyFill="1" applyBorder="1" applyAlignment="1">
      <alignment horizontal="center" vertical="center"/>
    </xf>
    <xf numFmtId="0" fontId="111" fillId="33" borderId="47" xfId="0" applyFont="1" applyFill="1" applyBorder="1" applyAlignment="1">
      <alignment horizontal="center" vertical="center"/>
    </xf>
    <xf numFmtId="0" fontId="108" fillId="33" borderId="12" xfId="0" applyFont="1" applyFill="1" applyBorder="1" applyAlignment="1">
      <alignment horizontal="center" vertical="center"/>
    </xf>
    <xf numFmtId="0" fontId="108" fillId="33" borderId="48" xfId="0" applyFont="1" applyFill="1" applyBorder="1" applyAlignment="1">
      <alignment horizontal="center" vertical="center"/>
    </xf>
    <xf numFmtId="0" fontId="108" fillId="33" borderId="49" xfId="0" applyFont="1" applyFill="1" applyBorder="1" applyAlignment="1">
      <alignment horizontal="center" vertical="center"/>
    </xf>
    <xf numFmtId="0" fontId="111" fillId="33" borderId="12" xfId="0" applyFont="1" applyFill="1" applyBorder="1" applyAlignment="1">
      <alignment horizontal="center" vertical="center"/>
    </xf>
    <xf numFmtId="0" fontId="108" fillId="36" borderId="50" xfId="0" applyFont="1" applyFill="1" applyBorder="1" applyAlignment="1">
      <alignment horizontal="center" vertical="center"/>
    </xf>
    <xf numFmtId="0" fontId="108" fillId="34" borderId="50" xfId="0" applyFont="1" applyFill="1" applyBorder="1" applyAlignment="1">
      <alignment horizontal="center" vertical="center"/>
    </xf>
    <xf numFmtId="0" fontId="108" fillId="34" borderId="51" xfId="0" applyFont="1" applyFill="1" applyBorder="1" applyAlignment="1">
      <alignment horizontal="center" vertical="center"/>
    </xf>
    <xf numFmtId="0" fontId="108" fillId="7" borderId="52" xfId="0" applyFont="1" applyFill="1" applyBorder="1" applyAlignment="1">
      <alignment horizontal="center" vertical="center"/>
    </xf>
    <xf numFmtId="0" fontId="115" fillId="34" borderId="14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5" fillId="34" borderId="11" xfId="0" applyFont="1" applyFill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6" fillId="0" borderId="0" xfId="0" applyFont="1" applyFill="1" applyBorder="1" applyAlignment="1">
      <alignment horizontal="right" wrapText="1"/>
    </xf>
    <xf numFmtId="0" fontId="117" fillId="0" borderId="36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117" fillId="34" borderId="37" xfId="0" applyFont="1" applyFill="1" applyBorder="1" applyAlignment="1">
      <alignment horizontal="center" vertical="center"/>
    </xf>
    <xf numFmtId="0" fontId="117" fillId="34" borderId="38" xfId="0" applyFont="1" applyFill="1" applyBorder="1" applyAlignment="1">
      <alignment horizontal="center" vertical="center"/>
    </xf>
    <xf numFmtId="0" fontId="117" fillId="7" borderId="53" xfId="0" applyFont="1" applyFill="1" applyBorder="1" applyAlignment="1">
      <alignment horizontal="center" vertical="center"/>
    </xf>
    <xf numFmtId="0" fontId="117" fillId="19" borderId="54" xfId="0" applyFont="1" applyFill="1" applyBorder="1" applyAlignment="1">
      <alignment horizontal="center" vertical="center"/>
    </xf>
    <xf numFmtId="0" fontId="118" fillId="4" borderId="44" xfId="0" applyFont="1" applyFill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00" fillId="7" borderId="14" xfId="0" applyFont="1" applyFill="1" applyBorder="1" applyAlignment="1">
      <alignment horizontal="center" vertical="center"/>
    </xf>
    <xf numFmtId="0" fontId="100" fillId="7" borderId="55" xfId="0" applyFont="1" applyFill="1" applyBorder="1" applyAlignment="1">
      <alignment horizontal="center" vertical="center"/>
    </xf>
    <xf numFmtId="0" fontId="119" fillId="4" borderId="56" xfId="0" applyFont="1" applyFill="1" applyBorder="1" applyAlignment="1">
      <alignment horizontal="center" vertical="center"/>
    </xf>
    <xf numFmtId="0" fontId="119" fillId="4" borderId="40" xfId="0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0" fontId="100" fillId="34" borderId="14" xfId="0" applyFont="1" applyFill="1" applyBorder="1" applyAlignment="1">
      <alignment horizontal="center" vertical="center"/>
    </xf>
    <xf numFmtId="0" fontId="101" fillId="0" borderId="41" xfId="0" applyFont="1" applyBorder="1" applyAlignment="1">
      <alignment horizontal="center"/>
    </xf>
    <xf numFmtId="0" fontId="100" fillId="34" borderId="37" xfId="0" applyFont="1" applyFill="1" applyBorder="1" applyAlignment="1">
      <alignment horizontal="center" vertical="center"/>
    </xf>
    <xf numFmtId="0" fontId="100" fillId="37" borderId="14" xfId="0" applyFont="1" applyFill="1" applyBorder="1" applyAlignment="1">
      <alignment horizontal="center" vertical="center"/>
    </xf>
    <xf numFmtId="0" fontId="100" fillId="34" borderId="13" xfId="0" applyFont="1" applyFill="1" applyBorder="1" applyAlignment="1">
      <alignment horizontal="center" vertical="center"/>
    </xf>
    <xf numFmtId="0" fontId="100" fillId="34" borderId="57" xfId="0" applyFont="1" applyFill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120" fillId="4" borderId="17" xfId="0" applyFont="1" applyFill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34" borderId="19" xfId="0" applyFont="1" applyFill="1" applyBorder="1" applyAlignment="1">
      <alignment horizontal="center" vertical="center"/>
    </xf>
    <xf numFmtId="0" fontId="121" fillId="34" borderId="21" xfId="0" applyFont="1" applyFill="1" applyBorder="1" applyAlignment="1">
      <alignment horizontal="center" vertical="center"/>
    </xf>
    <xf numFmtId="0" fontId="121" fillId="34" borderId="13" xfId="0" applyFont="1" applyFill="1" applyBorder="1" applyAlignment="1">
      <alignment horizontal="center" vertical="center"/>
    </xf>
    <xf numFmtId="0" fontId="121" fillId="34" borderId="20" xfId="0" applyFont="1" applyFill="1" applyBorder="1" applyAlignment="1">
      <alignment horizontal="center" vertical="center"/>
    </xf>
    <xf numFmtId="0" fontId="121" fillId="34" borderId="22" xfId="0" applyFont="1" applyFill="1" applyBorder="1" applyAlignment="1">
      <alignment horizontal="center" vertical="center"/>
    </xf>
    <xf numFmtId="0" fontId="122" fillId="17" borderId="13" xfId="0" applyFont="1" applyFill="1" applyBorder="1" applyAlignment="1">
      <alignment horizontal="center" vertical="center" wrapText="1"/>
    </xf>
    <xf numFmtId="0" fontId="121" fillId="7" borderId="19" xfId="0" applyFont="1" applyFill="1" applyBorder="1" applyAlignment="1">
      <alignment horizontal="center" vertical="center"/>
    </xf>
    <xf numFmtId="0" fontId="121" fillId="7" borderId="22" xfId="0" applyFont="1" applyFill="1" applyBorder="1" applyAlignment="1">
      <alignment horizontal="center" vertical="center"/>
    </xf>
    <xf numFmtId="0" fontId="120" fillId="4" borderId="24" xfId="0" applyFont="1" applyFill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0" fontId="121" fillId="19" borderId="25" xfId="0" applyFont="1" applyFill="1" applyBorder="1" applyAlignment="1">
      <alignment horizontal="center" vertical="center"/>
    </xf>
    <xf numFmtId="0" fontId="120" fillId="4" borderId="26" xfId="0" applyFont="1" applyFill="1" applyBorder="1" applyAlignment="1">
      <alignment horizontal="center" vertical="center"/>
    </xf>
    <xf numFmtId="0" fontId="123" fillId="2" borderId="27" xfId="0" applyFont="1" applyFill="1" applyBorder="1" applyAlignment="1">
      <alignment horizontal="center" vertical="center"/>
    </xf>
    <xf numFmtId="0" fontId="120" fillId="4" borderId="29" xfId="0" applyFont="1" applyFill="1" applyBorder="1" applyAlignment="1">
      <alignment horizontal="center" vertical="center"/>
    </xf>
    <xf numFmtId="0" fontId="121" fillId="34" borderId="30" xfId="0" applyFont="1" applyFill="1" applyBorder="1" applyAlignment="1">
      <alignment horizontal="center" vertical="center"/>
    </xf>
    <xf numFmtId="0" fontId="124" fillId="0" borderId="13" xfId="0" applyFont="1" applyBorder="1" applyAlignment="1">
      <alignment/>
    </xf>
    <xf numFmtId="0" fontId="121" fillId="34" borderId="31" xfId="0" applyFont="1" applyFill="1" applyBorder="1" applyAlignment="1">
      <alignment horizontal="center" vertical="center"/>
    </xf>
    <xf numFmtId="0" fontId="121" fillId="34" borderId="32" xfId="0" applyFont="1" applyFill="1" applyBorder="1" applyAlignment="1">
      <alignment horizontal="center" vertical="center"/>
    </xf>
    <xf numFmtId="0" fontId="125" fillId="2" borderId="29" xfId="0" applyFont="1" applyFill="1" applyBorder="1" applyAlignment="1">
      <alignment horizontal="center" vertical="center" wrapText="1"/>
    </xf>
    <xf numFmtId="0" fontId="121" fillId="7" borderId="30" xfId="0" applyFont="1" applyFill="1" applyBorder="1" applyAlignment="1">
      <alignment horizontal="center" vertical="center"/>
    </xf>
    <xf numFmtId="0" fontId="121" fillId="7" borderId="32" xfId="0" applyFont="1" applyFill="1" applyBorder="1" applyAlignment="1">
      <alignment horizontal="center" vertical="center"/>
    </xf>
    <xf numFmtId="0" fontId="120" fillId="4" borderId="33" xfId="0" applyFont="1" applyFill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/>
    </xf>
    <xf numFmtId="0" fontId="121" fillId="19" borderId="34" xfId="0" applyFont="1" applyFill="1" applyBorder="1" applyAlignment="1">
      <alignment horizontal="center" vertical="center"/>
    </xf>
    <xf numFmtId="0" fontId="120" fillId="4" borderId="35" xfId="0" applyFont="1" applyFill="1" applyBorder="1" applyAlignment="1">
      <alignment horizontal="center" vertical="center"/>
    </xf>
    <xf numFmtId="0" fontId="122" fillId="2" borderId="28" xfId="0" applyFont="1" applyFill="1" applyBorder="1" applyAlignment="1">
      <alignment horizontal="center" vertical="center"/>
    </xf>
    <xf numFmtId="0" fontId="120" fillId="33" borderId="36" xfId="0" applyFont="1" applyFill="1" applyBorder="1" applyAlignment="1">
      <alignment horizontal="center" vertical="center"/>
    </xf>
    <xf numFmtId="0" fontId="122" fillId="33" borderId="10" xfId="0" applyFont="1" applyFill="1" applyBorder="1" applyAlignment="1">
      <alignment horizontal="center" vertical="center"/>
    </xf>
    <xf numFmtId="0" fontId="122" fillId="33" borderId="37" xfId="0" applyFont="1" applyFill="1" applyBorder="1" applyAlignment="1">
      <alignment horizontal="center" vertical="center"/>
    </xf>
    <xf numFmtId="0" fontId="122" fillId="33" borderId="38" xfId="0" applyFont="1" applyFill="1" applyBorder="1" applyAlignment="1">
      <alignment horizontal="center" vertical="center"/>
    </xf>
    <xf numFmtId="0" fontId="122" fillId="33" borderId="39" xfId="0" applyFont="1" applyFill="1" applyBorder="1" applyAlignment="1">
      <alignment horizontal="center" vertical="center"/>
    </xf>
    <xf numFmtId="0" fontId="122" fillId="33" borderId="36" xfId="0" applyFont="1" applyFill="1" applyBorder="1" applyAlignment="1">
      <alignment horizontal="center" vertical="center"/>
    </xf>
    <xf numFmtId="0" fontId="122" fillId="33" borderId="40" xfId="0" applyFont="1" applyFill="1" applyBorder="1" applyAlignment="1">
      <alignment horizontal="center" vertical="center"/>
    </xf>
    <xf numFmtId="0" fontId="125" fillId="17" borderId="13" xfId="0" applyFont="1" applyFill="1" applyBorder="1" applyAlignment="1">
      <alignment horizontal="center" vertical="center" wrapText="1"/>
    </xf>
    <xf numFmtId="0" fontId="122" fillId="2" borderId="27" xfId="0" applyFont="1" applyFill="1" applyBorder="1" applyAlignment="1">
      <alignment horizontal="center" vertical="center"/>
    </xf>
    <xf numFmtId="0" fontId="121" fillId="0" borderId="13" xfId="0" applyFont="1" applyFill="1" applyBorder="1" applyAlignment="1">
      <alignment horizontal="center" vertical="center"/>
    </xf>
    <xf numFmtId="0" fontId="125" fillId="2" borderId="28" xfId="0" applyFont="1" applyFill="1" applyBorder="1" applyAlignment="1">
      <alignment horizontal="center" vertical="center" wrapText="1"/>
    </xf>
    <xf numFmtId="0" fontId="122" fillId="33" borderId="41" xfId="0" applyFont="1" applyFill="1" applyBorder="1" applyAlignment="1">
      <alignment horizontal="center" vertical="center"/>
    </xf>
    <xf numFmtId="0" fontId="121" fillId="0" borderId="20" xfId="0" applyFont="1" applyBorder="1" applyAlignment="1">
      <alignment horizontal="center" vertical="center"/>
    </xf>
    <xf numFmtId="0" fontId="121" fillId="0" borderId="20" xfId="0" applyFont="1" applyFill="1" applyBorder="1" applyAlignment="1">
      <alignment horizontal="center" vertical="center"/>
    </xf>
    <xf numFmtId="0" fontId="125" fillId="2" borderId="17" xfId="0" applyFont="1" applyFill="1" applyBorder="1" applyAlignment="1">
      <alignment horizontal="center" vertical="center" wrapText="1"/>
    </xf>
    <xf numFmtId="0" fontId="125" fillId="17" borderId="20" xfId="0" applyFont="1" applyFill="1" applyBorder="1" applyAlignment="1">
      <alignment horizontal="center" vertical="center" wrapText="1"/>
    </xf>
    <xf numFmtId="0" fontId="120" fillId="4" borderId="4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20" fillId="4" borderId="4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4" fillId="0" borderId="13" xfId="0" applyFont="1" applyBorder="1" applyAlignment="1">
      <alignment/>
    </xf>
    <xf numFmtId="0" fontId="3" fillId="34" borderId="2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22" fillId="33" borderId="44" xfId="0" applyFont="1" applyFill="1" applyBorder="1" applyAlignment="1">
      <alignment horizontal="center" vertical="center"/>
    </xf>
    <xf numFmtId="0" fontId="122" fillId="33" borderId="14" xfId="0" applyFont="1" applyFill="1" applyBorder="1" applyAlignment="1">
      <alignment horizontal="center" vertical="center"/>
    </xf>
    <xf numFmtId="0" fontId="120" fillId="33" borderId="14" xfId="0" applyFont="1" applyFill="1" applyBorder="1" applyAlignment="1">
      <alignment horizontal="center" vertical="center"/>
    </xf>
    <xf numFmtId="0" fontId="120" fillId="35" borderId="17" xfId="0" applyFont="1" applyFill="1" applyBorder="1" applyAlignment="1">
      <alignment horizontal="center" vertical="center"/>
    </xf>
    <xf numFmtId="0" fontId="121" fillId="35" borderId="20" xfId="0" applyFont="1" applyFill="1" applyBorder="1" applyAlignment="1">
      <alignment horizontal="center" vertical="center"/>
    </xf>
    <xf numFmtId="0" fontId="121" fillId="35" borderId="19" xfId="0" applyFont="1" applyFill="1" applyBorder="1" applyAlignment="1">
      <alignment horizontal="center" vertical="center"/>
    </xf>
    <xf numFmtId="0" fontId="124" fillId="35" borderId="20" xfId="0" applyFont="1" applyFill="1" applyBorder="1" applyAlignment="1">
      <alignment horizontal="center"/>
    </xf>
    <xf numFmtId="0" fontId="121" fillId="35" borderId="21" xfId="0" applyFont="1" applyFill="1" applyBorder="1" applyAlignment="1">
      <alignment horizontal="center" vertical="center"/>
    </xf>
    <xf numFmtId="0" fontId="121" fillId="35" borderId="13" xfId="0" applyFont="1" applyFill="1" applyBorder="1" applyAlignment="1">
      <alignment horizontal="center" vertical="center"/>
    </xf>
    <xf numFmtId="0" fontId="121" fillId="35" borderId="22" xfId="0" applyFont="1" applyFill="1" applyBorder="1" applyAlignment="1">
      <alignment horizontal="center" vertical="center"/>
    </xf>
    <xf numFmtId="0" fontId="125" fillId="35" borderId="13" xfId="0" applyFont="1" applyFill="1" applyBorder="1" applyAlignment="1">
      <alignment horizontal="center" vertical="center" wrapText="1"/>
    </xf>
    <xf numFmtId="0" fontId="120" fillId="35" borderId="42" xfId="0" applyFont="1" applyFill="1" applyBorder="1" applyAlignment="1">
      <alignment horizontal="center" vertical="center"/>
    </xf>
    <xf numFmtId="0" fontId="121" fillId="35" borderId="25" xfId="0" applyFont="1" applyFill="1" applyBorder="1" applyAlignment="1">
      <alignment horizontal="center" vertical="center"/>
    </xf>
    <xf numFmtId="0" fontId="120" fillId="35" borderId="26" xfId="0" applyFont="1" applyFill="1" applyBorder="1" applyAlignment="1">
      <alignment horizontal="center" vertical="center"/>
    </xf>
    <xf numFmtId="0" fontId="123" fillId="35" borderId="27" xfId="0" applyFont="1" applyFill="1" applyBorder="1" applyAlignment="1">
      <alignment horizontal="center" vertical="center"/>
    </xf>
    <xf numFmtId="0" fontId="120" fillId="35" borderId="29" xfId="0" applyFont="1" applyFill="1" applyBorder="1" applyAlignment="1">
      <alignment horizontal="center" vertical="center"/>
    </xf>
    <xf numFmtId="0" fontId="121" fillId="35" borderId="30" xfId="0" applyFont="1" applyFill="1" applyBorder="1" applyAlignment="1">
      <alignment horizontal="center" vertical="center"/>
    </xf>
    <xf numFmtId="0" fontId="124" fillId="35" borderId="13" xfId="0" applyFont="1" applyFill="1" applyBorder="1" applyAlignment="1">
      <alignment/>
    </xf>
    <xf numFmtId="0" fontId="121" fillId="35" borderId="31" xfId="0" applyFont="1" applyFill="1" applyBorder="1" applyAlignment="1">
      <alignment horizontal="center" vertical="center"/>
    </xf>
    <xf numFmtId="0" fontId="121" fillId="35" borderId="32" xfId="0" applyFont="1" applyFill="1" applyBorder="1" applyAlignment="1">
      <alignment horizontal="center" vertical="center"/>
    </xf>
    <xf numFmtId="0" fontId="125" fillId="35" borderId="29" xfId="0" applyFont="1" applyFill="1" applyBorder="1" applyAlignment="1">
      <alignment horizontal="center" vertical="center" wrapText="1"/>
    </xf>
    <xf numFmtId="0" fontId="120" fillId="35" borderId="33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21" fillId="7" borderId="13" xfId="0" applyFont="1" applyFill="1" applyBorder="1" applyAlignment="1">
      <alignment horizontal="center" vertical="center"/>
    </xf>
    <xf numFmtId="0" fontId="120" fillId="35" borderId="43" xfId="0" applyFont="1" applyFill="1" applyBorder="1" applyAlignment="1">
      <alignment horizontal="center" vertical="center"/>
    </xf>
    <xf numFmtId="0" fontId="120" fillId="35" borderId="24" xfId="0" applyFont="1" applyFill="1" applyBorder="1" applyAlignment="1">
      <alignment horizontal="center" vertical="center"/>
    </xf>
    <xf numFmtId="0" fontId="121" fillId="0" borderId="20" xfId="0" applyFont="1" applyFill="1" applyBorder="1" applyAlignment="1">
      <alignment horizontal="center" vertical="center" wrapText="1"/>
    </xf>
    <xf numFmtId="0" fontId="122" fillId="0" borderId="45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22" fillId="7" borderId="13" xfId="0" applyFont="1" applyFill="1" applyBorder="1" applyAlignment="1">
      <alignment horizontal="center" vertical="center"/>
    </xf>
    <xf numFmtId="0" fontId="120" fillId="4" borderId="13" xfId="0" applyFont="1" applyFill="1" applyBorder="1" applyAlignment="1">
      <alignment horizontal="center" vertical="center"/>
    </xf>
    <xf numFmtId="0" fontId="122" fillId="0" borderId="13" xfId="0" applyFont="1" applyFill="1" applyBorder="1" applyAlignment="1">
      <alignment horizontal="center" vertical="center"/>
    </xf>
    <xf numFmtId="0" fontId="122" fillId="19" borderId="13" xfId="0" applyFont="1" applyFill="1" applyBorder="1" applyAlignment="1">
      <alignment horizontal="center" vertical="center"/>
    </xf>
    <xf numFmtId="0" fontId="122" fillId="0" borderId="46" xfId="0" applyFont="1" applyFill="1" applyBorder="1" applyAlignment="1">
      <alignment horizontal="center" vertical="center"/>
    </xf>
    <xf numFmtId="0" fontId="121" fillId="19" borderId="13" xfId="0" applyFont="1" applyFill="1" applyBorder="1" applyAlignment="1">
      <alignment horizontal="center" vertical="center"/>
    </xf>
    <xf numFmtId="0" fontId="120" fillId="33" borderId="47" xfId="0" applyFont="1" applyFill="1" applyBorder="1" applyAlignment="1">
      <alignment horizontal="center" vertical="center"/>
    </xf>
    <xf numFmtId="0" fontId="122" fillId="33" borderId="12" xfId="0" applyFont="1" applyFill="1" applyBorder="1" applyAlignment="1">
      <alignment horizontal="center" vertical="center"/>
    </xf>
    <xf numFmtId="0" fontId="120" fillId="33" borderId="12" xfId="0" applyFont="1" applyFill="1" applyBorder="1" applyAlignment="1">
      <alignment horizontal="center" vertical="center"/>
    </xf>
    <xf numFmtId="0" fontId="122" fillId="36" borderId="50" xfId="0" applyFont="1" applyFill="1" applyBorder="1" applyAlignment="1">
      <alignment horizontal="center" vertical="center"/>
    </xf>
    <xf numFmtId="0" fontId="122" fillId="34" borderId="50" xfId="0" applyFont="1" applyFill="1" applyBorder="1" applyAlignment="1">
      <alignment horizontal="center" vertical="center"/>
    </xf>
    <xf numFmtId="0" fontId="122" fillId="34" borderId="51" xfId="0" applyFont="1" applyFill="1" applyBorder="1" applyAlignment="1">
      <alignment horizontal="center" vertical="center"/>
    </xf>
    <xf numFmtId="0" fontId="122" fillId="7" borderId="52" xfId="0" applyFont="1" applyFill="1" applyBorder="1" applyAlignment="1">
      <alignment horizontal="center" vertical="center"/>
    </xf>
    <xf numFmtId="0" fontId="126" fillId="34" borderId="14" xfId="0" applyFont="1" applyFill="1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126" fillId="34" borderId="11" xfId="0" applyFont="1" applyFill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11" fillId="4" borderId="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/>
    </xf>
    <xf numFmtId="0" fontId="111" fillId="34" borderId="43" xfId="0" applyFont="1" applyFill="1" applyBorder="1" applyAlignment="1">
      <alignment horizontal="center" vertical="center"/>
    </xf>
    <xf numFmtId="0" fontId="110" fillId="34" borderId="13" xfId="0" applyFont="1" applyFill="1" applyBorder="1" applyAlignment="1">
      <alignment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5" fillId="34" borderId="2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/>
    </xf>
    <xf numFmtId="0" fontId="109" fillId="7" borderId="10" xfId="0" applyFont="1" applyFill="1" applyBorder="1" applyAlignment="1">
      <alignment horizontal="center" vertical="center"/>
    </xf>
    <xf numFmtId="0" fontId="111" fillId="4" borderId="10" xfId="0" applyFont="1" applyFill="1" applyBorder="1" applyAlignment="1">
      <alignment horizontal="center" vertical="center"/>
    </xf>
    <xf numFmtId="0" fontId="109" fillId="19" borderId="1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11" fillId="4" borderId="0" xfId="0" applyFont="1" applyFill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0" fillId="4" borderId="58" xfId="0" applyFont="1" applyFill="1" applyBorder="1" applyAlignment="1">
      <alignment horizontal="center" vertical="center"/>
    </xf>
    <xf numFmtId="0" fontId="121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14" fillId="35" borderId="59" xfId="0" applyFont="1" applyFill="1" applyBorder="1" applyAlignment="1">
      <alignment horizontal="left" vertical="top" wrapText="1"/>
    </xf>
    <xf numFmtId="0" fontId="121" fillId="35" borderId="10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124" fillId="35" borderId="59" xfId="0" applyFont="1" applyFill="1" applyBorder="1" applyAlignment="1">
      <alignment/>
    </xf>
    <xf numFmtId="0" fontId="121" fillId="35" borderId="45" xfId="0" applyFont="1" applyFill="1" applyBorder="1" applyAlignment="1">
      <alignment horizontal="center" vertical="center"/>
    </xf>
    <xf numFmtId="0" fontId="121" fillId="35" borderId="59" xfId="0" applyFont="1" applyFill="1" applyBorder="1" applyAlignment="1">
      <alignment horizontal="center" vertical="center"/>
    </xf>
    <xf numFmtId="0" fontId="121" fillId="35" borderId="46" xfId="0" applyFont="1" applyFill="1" applyBorder="1" applyAlignment="1">
      <alignment horizontal="center" vertical="center"/>
    </xf>
    <xf numFmtId="0" fontId="125" fillId="35" borderId="43" xfId="0" applyFont="1" applyFill="1" applyBorder="1" applyAlignment="1">
      <alignment horizontal="center" vertical="center" wrapText="1"/>
    </xf>
    <xf numFmtId="0" fontId="125" fillId="35" borderId="59" xfId="0" applyFont="1" applyFill="1" applyBorder="1" applyAlignment="1">
      <alignment horizontal="center" vertical="center" wrapText="1"/>
    </xf>
    <xf numFmtId="0" fontId="121" fillId="35" borderId="55" xfId="0" applyFont="1" applyFill="1" applyBorder="1" applyAlignment="1">
      <alignment horizontal="center" vertical="center"/>
    </xf>
    <xf numFmtId="0" fontId="121" fillId="35" borderId="60" xfId="0" applyFont="1" applyFill="1" applyBorder="1" applyAlignment="1">
      <alignment horizontal="center" vertical="center"/>
    </xf>
    <xf numFmtId="0" fontId="120" fillId="35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120" fillId="33" borderId="6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122" fillId="33" borderId="15" xfId="0" applyFont="1" applyFill="1" applyBorder="1" applyAlignment="1">
      <alignment horizontal="center" vertical="center"/>
    </xf>
    <xf numFmtId="0" fontId="122" fillId="33" borderId="52" xfId="0" applyFont="1" applyFill="1" applyBorder="1" applyAlignment="1">
      <alignment horizontal="center" vertical="center"/>
    </xf>
    <xf numFmtId="0" fontId="123" fillId="2" borderId="17" xfId="0" applyFont="1" applyFill="1" applyBorder="1" applyAlignment="1">
      <alignment horizontal="center" vertical="center"/>
    </xf>
    <xf numFmtId="0" fontId="122" fillId="2" borderId="29" xfId="0" applyFont="1" applyFill="1" applyBorder="1" applyAlignment="1">
      <alignment horizontal="center" vertical="center"/>
    </xf>
    <xf numFmtId="0" fontId="120" fillId="33" borderId="64" xfId="0" applyFont="1" applyFill="1" applyBorder="1" applyAlignment="1">
      <alignment horizontal="center" vertical="center"/>
    </xf>
    <xf numFmtId="0" fontId="121" fillId="0" borderId="13" xfId="0" applyFont="1" applyBorder="1" applyAlignment="1">
      <alignment horizontal="center" vertical="center"/>
    </xf>
    <xf numFmtId="0" fontId="110" fillId="0" borderId="32" xfId="0" applyFont="1" applyBorder="1" applyAlignment="1">
      <alignment horizontal="left" vertical="top" wrapText="1"/>
    </xf>
    <xf numFmtId="0" fontId="122" fillId="2" borderId="17" xfId="0" applyFont="1" applyFill="1" applyBorder="1" applyAlignment="1">
      <alignment horizontal="center" vertical="center"/>
    </xf>
    <xf numFmtId="0" fontId="110" fillId="0" borderId="55" xfId="0" applyFont="1" applyBorder="1" applyAlignment="1">
      <alignment horizontal="left" vertical="top" wrapText="1"/>
    </xf>
    <xf numFmtId="0" fontId="120" fillId="4" borderId="59" xfId="0" applyFont="1" applyFill="1" applyBorder="1" applyAlignment="1">
      <alignment horizontal="center" vertical="center"/>
    </xf>
    <xf numFmtId="0" fontId="121" fillId="0" borderId="59" xfId="0" applyFont="1" applyBorder="1" applyAlignment="1">
      <alignment horizontal="center" vertical="center"/>
    </xf>
    <xf numFmtId="0" fontId="121" fillId="34" borderId="59" xfId="0" applyFont="1" applyFill="1" applyBorder="1" applyAlignment="1">
      <alignment horizontal="center" vertical="center"/>
    </xf>
    <xf numFmtId="0" fontId="121" fillId="34" borderId="65" xfId="0" applyFont="1" applyFill="1" applyBorder="1" applyAlignment="1">
      <alignment horizontal="center" vertical="center"/>
    </xf>
    <xf numFmtId="0" fontId="121" fillId="34" borderId="55" xfId="0" applyFont="1" applyFill="1" applyBorder="1" applyAlignment="1">
      <alignment horizontal="center" vertical="center"/>
    </xf>
    <xf numFmtId="0" fontId="125" fillId="2" borderId="43" xfId="0" applyFont="1" applyFill="1" applyBorder="1" applyAlignment="1">
      <alignment horizontal="center" vertical="center" wrapText="1"/>
    </xf>
    <xf numFmtId="0" fontId="122" fillId="17" borderId="59" xfId="0" applyFont="1" applyFill="1" applyBorder="1" applyAlignment="1">
      <alignment horizontal="center" vertical="center" wrapText="1"/>
    </xf>
    <xf numFmtId="0" fontId="121" fillId="7" borderId="53" xfId="0" applyFont="1" applyFill="1" applyBorder="1" applyAlignment="1">
      <alignment horizontal="center" vertical="center"/>
    </xf>
    <xf numFmtId="0" fontId="121" fillId="7" borderId="55" xfId="0" applyFont="1" applyFill="1" applyBorder="1" applyAlignment="1">
      <alignment horizontal="center" vertical="center"/>
    </xf>
    <xf numFmtId="0" fontId="120" fillId="4" borderId="56" xfId="0" applyFont="1" applyFill="1" applyBorder="1" applyAlignment="1">
      <alignment horizontal="center" vertical="center"/>
    </xf>
    <xf numFmtId="0" fontId="121" fillId="0" borderId="53" xfId="0" applyFont="1" applyBorder="1" applyAlignment="1">
      <alignment horizontal="center" vertical="center"/>
    </xf>
    <xf numFmtId="0" fontId="121" fillId="19" borderId="54" xfId="0" applyFont="1" applyFill="1" applyBorder="1" applyAlignment="1">
      <alignment horizontal="center" vertical="center"/>
    </xf>
    <xf numFmtId="0" fontId="120" fillId="4" borderId="66" xfId="0" applyFont="1" applyFill="1" applyBorder="1" applyAlignment="1">
      <alignment horizontal="center" vertical="center"/>
    </xf>
    <xf numFmtId="0" fontId="122" fillId="2" borderId="43" xfId="0" applyFont="1" applyFill="1" applyBorder="1" applyAlignment="1">
      <alignment horizontal="center" vertical="center"/>
    </xf>
    <xf numFmtId="0" fontId="122" fillId="2" borderId="67" xfId="0" applyFont="1" applyFill="1" applyBorder="1" applyAlignment="1">
      <alignment horizontal="center" vertical="center"/>
    </xf>
    <xf numFmtId="0" fontId="122" fillId="33" borderId="68" xfId="0" applyFont="1" applyFill="1" applyBorder="1" applyAlignment="1">
      <alignment horizontal="center" vertical="center"/>
    </xf>
    <xf numFmtId="0" fontId="122" fillId="33" borderId="50" xfId="0" applyFont="1" applyFill="1" applyBorder="1" applyAlignment="1">
      <alignment horizontal="center" vertical="center"/>
    </xf>
    <xf numFmtId="0" fontId="122" fillId="33" borderId="51" xfId="0" applyFont="1" applyFill="1" applyBorder="1" applyAlignment="1">
      <alignment horizontal="center" vertical="center"/>
    </xf>
    <xf numFmtId="0" fontId="122" fillId="33" borderId="63" xfId="0" applyFont="1" applyFill="1" applyBorder="1" applyAlignment="1">
      <alignment horizontal="center" vertical="center"/>
    </xf>
    <xf numFmtId="0" fontId="109" fillId="0" borderId="27" xfId="0" applyFont="1" applyBorder="1" applyAlignment="1">
      <alignment horizontal="center" vertical="center"/>
    </xf>
    <xf numFmtId="0" fontId="110" fillId="0" borderId="22" xfId="0" applyFont="1" applyBorder="1" applyAlignment="1">
      <alignment horizontal="left" vertical="top" wrapText="1"/>
    </xf>
    <xf numFmtId="0" fontId="120" fillId="4" borderId="20" xfId="0" applyFont="1" applyFill="1" applyBorder="1" applyAlignment="1">
      <alignment horizontal="center" vertical="center"/>
    </xf>
    <xf numFmtId="0" fontId="100" fillId="34" borderId="59" xfId="0" applyFont="1" applyFill="1" applyBorder="1" applyAlignment="1">
      <alignment horizontal="center" vertical="center"/>
    </xf>
    <xf numFmtId="0" fontId="122" fillId="2" borderId="17" xfId="0" applyFont="1" applyFill="1" applyBorder="1" applyAlignment="1">
      <alignment horizontal="center" vertical="center" wrapText="1"/>
    </xf>
    <xf numFmtId="0" fontId="122" fillId="17" borderId="20" xfId="0" applyFont="1" applyFill="1" applyBorder="1" applyAlignment="1">
      <alignment horizontal="center" vertical="center" wrapText="1"/>
    </xf>
    <xf numFmtId="0" fontId="108" fillId="34" borderId="15" xfId="0" applyFont="1" applyFill="1" applyBorder="1" applyAlignment="1">
      <alignment horizontal="center" vertical="center"/>
    </xf>
    <xf numFmtId="0" fontId="122" fillId="7" borderId="20" xfId="0" applyFont="1" applyFill="1" applyBorder="1" applyAlignment="1">
      <alignment horizontal="center" vertical="center"/>
    </xf>
    <xf numFmtId="0" fontId="122" fillId="0" borderId="20" xfId="0" applyFont="1" applyFill="1" applyBorder="1" applyAlignment="1">
      <alignment horizontal="center" vertical="center"/>
    </xf>
    <xf numFmtId="0" fontId="122" fillId="19" borderId="20" xfId="0" applyFont="1" applyFill="1" applyBorder="1" applyAlignment="1">
      <alignment horizontal="center" vertical="center"/>
    </xf>
    <xf numFmtId="0" fontId="122" fillId="7" borderId="39" xfId="0" applyFont="1" applyFill="1" applyBorder="1" applyAlignment="1">
      <alignment horizontal="center" vertical="center"/>
    </xf>
    <xf numFmtId="0" fontId="122" fillId="7" borderId="15" xfId="0" applyFont="1" applyFill="1" applyBorder="1" applyAlignment="1">
      <alignment horizontal="center" vertical="center"/>
    </xf>
    <xf numFmtId="0" fontId="111" fillId="4" borderId="69" xfId="0" applyFont="1" applyFill="1" applyBorder="1" applyAlignment="1">
      <alignment horizontal="center" vertical="center" wrapText="1"/>
    </xf>
    <xf numFmtId="0" fontId="109" fillId="0" borderId="18" xfId="0" applyFont="1" applyFill="1" applyBorder="1" applyAlignment="1">
      <alignment horizontal="center" vertical="center" wrapText="1"/>
    </xf>
    <xf numFmtId="0" fontId="109" fillId="0" borderId="18" xfId="0" applyFont="1" applyFill="1" applyBorder="1" applyAlignment="1">
      <alignment horizontal="center" vertical="center"/>
    </xf>
    <xf numFmtId="0" fontId="109" fillId="0" borderId="70" xfId="0" applyFont="1" applyFill="1" applyBorder="1" applyAlignment="1">
      <alignment horizontal="center" vertical="center"/>
    </xf>
    <xf numFmtId="0" fontId="111" fillId="4" borderId="34" xfId="0" applyFont="1" applyFill="1" applyBorder="1" applyAlignment="1">
      <alignment horizontal="center" vertical="center" wrapText="1"/>
    </xf>
    <xf numFmtId="0" fontId="109" fillId="0" borderId="24" xfId="0" applyFont="1" applyFill="1" applyBorder="1" applyAlignment="1">
      <alignment horizontal="center" vertical="center"/>
    </xf>
    <xf numFmtId="0" fontId="111" fillId="4" borderId="34" xfId="0" applyFont="1" applyFill="1" applyBorder="1" applyAlignment="1">
      <alignment horizontal="center" vertical="center"/>
    </xf>
    <xf numFmtId="0" fontId="108" fillId="0" borderId="33" xfId="0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center" vertical="center" wrapText="1"/>
    </xf>
    <xf numFmtId="0" fontId="113" fillId="17" borderId="31" xfId="0" applyFont="1" applyFill="1" applyBorder="1" applyAlignment="1">
      <alignment horizontal="center" vertical="center" wrapText="1"/>
    </xf>
    <xf numFmtId="0" fontId="113" fillId="35" borderId="28" xfId="0" applyFont="1" applyFill="1" applyBorder="1" applyAlignment="1">
      <alignment horizontal="center" vertical="center" wrapText="1"/>
    </xf>
    <xf numFmtId="0" fontId="108" fillId="17" borderId="31" xfId="0" applyFont="1" applyFill="1" applyBorder="1" applyAlignment="1">
      <alignment horizontal="center" vertical="center"/>
    </xf>
    <xf numFmtId="0" fontId="108" fillId="17" borderId="45" xfId="0" applyFont="1" applyFill="1" applyBorder="1" applyAlignment="1">
      <alignment horizontal="center" vertical="center"/>
    </xf>
    <xf numFmtId="0" fontId="108" fillId="2" borderId="16" xfId="0" applyFont="1" applyFill="1" applyBorder="1" applyAlignment="1">
      <alignment horizontal="center" vertical="center"/>
    </xf>
    <xf numFmtId="0" fontId="113" fillId="17" borderId="28" xfId="0" applyFont="1" applyFill="1" applyBorder="1" applyAlignment="1">
      <alignment horizontal="center" vertical="center" wrapText="1"/>
    </xf>
    <xf numFmtId="0" fontId="127" fillId="17" borderId="28" xfId="0" applyFont="1" applyFill="1" applyBorder="1" applyAlignment="1">
      <alignment horizontal="center" vertical="center" wrapText="1"/>
    </xf>
    <xf numFmtId="0" fontId="113" fillId="35" borderId="71" xfId="0" applyFont="1" applyFill="1" applyBorder="1" applyAlignment="1">
      <alignment horizontal="center" vertical="center" wrapText="1"/>
    </xf>
    <xf numFmtId="0" fontId="111" fillId="4" borderId="32" xfId="0" applyFont="1" applyFill="1" applyBorder="1" applyAlignment="1">
      <alignment horizontal="center" vertical="center"/>
    </xf>
    <xf numFmtId="0" fontId="111" fillId="4" borderId="46" xfId="0" applyFont="1" applyFill="1" applyBorder="1" applyAlignment="1">
      <alignment horizontal="center" vertical="center"/>
    </xf>
    <xf numFmtId="0" fontId="111" fillId="4" borderId="31" xfId="0" applyFont="1" applyFill="1" applyBorder="1" applyAlignment="1">
      <alignment horizontal="center" vertical="center" wrapText="1"/>
    </xf>
    <xf numFmtId="0" fontId="111" fillId="4" borderId="31" xfId="0" applyFont="1" applyFill="1" applyBorder="1" applyAlignment="1">
      <alignment horizontal="center" vertical="center"/>
    </xf>
    <xf numFmtId="0" fontId="111" fillId="33" borderId="64" xfId="0" applyFont="1" applyFill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/>
    </xf>
    <xf numFmtId="0" fontId="109" fillId="34" borderId="70" xfId="0" applyFont="1" applyFill="1" applyBorder="1" applyAlignment="1">
      <alignment horizontal="center" vertical="center"/>
    </xf>
    <xf numFmtId="0" fontId="109" fillId="34" borderId="33" xfId="0" applyFont="1" applyFill="1" applyBorder="1" applyAlignment="1">
      <alignment horizontal="center" vertical="center"/>
    </xf>
    <xf numFmtId="0" fontId="109" fillId="34" borderId="24" xfId="0" applyFont="1" applyFill="1" applyBorder="1" applyAlignment="1">
      <alignment horizontal="center" vertical="center"/>
    </xf>
    <xf numFmtId="0" fontId="111" fillId="4" borderId="72" xfId="0" applyFont="1" applyFill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/>
    </xf>
    <xf numFmtId="0" fontId="110" fillId="0" borderId="73" xfId="0" applyFont="1" applyBorder="1" applyAlignment="1">
      <alignment/>
    </xf>
    <xf numFmtId="0" fontId="109" fillId="34" borderId="74" xfId="0" applyFont="1" applyFill="1" applyBorder="1" applyAlignment="1">
      <alignment horizontal="center" vertical="center"/>
    </xf>
    <xf numFmtId="0" fontId="109" fillId="34" borderId="73" xfId="0" applyFont="1" applyFill="1" applyBorder="1" applyAlignment="1">
      <alignment horizontal="center" vertical="center"/>
    </xf>
    <xf numFmtId="0" fontId="109" fillId="34" borderId="75" xfId="0" applyFont="1" applyFill="1" applyBorder="1" applyAlignment="1">
      <alignment horizontal="center" vertical="center"/>
    </xf>
    <xf numFmtId="0" fontId="112" fillId="2" borderId="17" xfId="0" applyFont="1" applyFill="1" applyBorder="1" applyAlignment="1">
      <alignment horizontal="center" vertical="center"/>
    </xf>
    <xf numFmtId="0" fontId="108" fillId="2" borderId="29" xfId="0" applyFont="1" applyFill="1" applyBorder="1" applyAlignment="1">
      <alignment horizontal="center" vertical="center"/>
    </xf>
    <xf numFmtId="0" fontId="108" fillId="33" borderId="45" xfId="0" applyFont="1" applyFill="1" applyBorder="1" applyAlignment="1">
      <alignment horizontal="center" vertical="center"/>
    </xf>
    <xf numFmtId="0" fontId="108" fillId="33" borderId="46" xfId="0" applyFont="1" applyFill="1" applyBorder="1" applyAlignment="1">
      <alignment horizontal="center" vertical="center"/>
    </xf>
    <xf numFmtId="0" fontId="108" fillId="17" borderId="31" xfId="0" applyFont="1" applyFill="1" applyBorder="1" applyAlignment="1">
      <alignment horizontal="center" vertical="center" wrapText="1"/>
    </xf>
    <xf numFmtId="0" fontId="111" fillId="4" borderId="69" xfId="0" applyFont="1" applyFill="1" applyBorder="1" applyAlignment="1">
      <alignment horizontal="center" vertical="center"/>
    </xf>
    <xf numFmtId="0" fontId="109" fillId="34" borderId="18" xfId="0" applyFont="1" applyFill="1" applyBorder="1" applyAlignment="1">
      <alignment horizontal="center" vertical="center"/>
    </xf>
    <xf numFmtId="0" fontId="110" fillId="0" borderId="18" xfId="0" applyFont="1" applyBorder="1" applyAlignment="1">
      <alignment/>
    </xf>
    <xf numFmtId="0" fontId="108" fillId="2" borderId="70" xfId="0" applyFont="1" applyFill="1" applyBorder="1" applyAlignment="1">
      <alignment horizontal="center" vertical="center" wrapText="1"/>
    </xf>
    <xf numFmtId="0" fontId="113" fillId="2" borderId="33" xfId="0" applyFont="1" applyFill="1" applyBorder="1" applyAlignment="1">
      <alignment horizontal="center" vertical="center" wrapText="1"/>
    </xf>
    <xf numFmtId="0" fontId="111" fillId="4" borderId="76" xfId="0" applyFont="1" applyFill="1" applyBorder="1" applyAlignment="1">
      <alignment horizontal="center" vertical="center"/>
    </xf>
    <xf numFmtId="0" fontId="109" fillId="0" borderId="73" xfId="0" applyFont="1" applyBorder="1" applyAlignment="1">
      <alignment horizontal="center" vertical="center"/>
    </xf>
    <xf numFmtId="0" fontId="113" fillId="2" borderId="77" xfId="0" applyFont="1" applyFill="1" applyBorder="1" applyAlignment="1">
      <alignment horizontal="center" vertical="center" wrapText="1"/>
    </xf>
    <xf numFmtId="0" fontId="108" fillId="2" borderId="17" xfId="0" applyFont="1" applyFill="1" applyBorder="1" applyAlignment="1">
      <alignment horizontal="center" vertical="center"/>
    </xf>
    <xf numFmtId="0" fontId="109" fillId="0" borderId="7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08" fillId="33" borderId="6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9" fillId="34" borderId="77" xfId="0" applyFont="1" applyFill="1" applyBorder="1" applyAlignment="1">
      <alignment horizontal="center" vertical="center"/>
    </xf>
    <xf numFmtId="0" fontId="108" fillId="2" borderId="16" xfId="0" applyFont="1" applyFill="1" applyBorder="1" applyAlignment="1">
      <alignment horizontal="center" vertical="center" wrapText="1"/>
    </xf>
    <xf numFmtId="0" fontId="113" fillId="2" borderId="71" xfId="0" applyFont="1" applyFill="1" applyBorder="1" applyAlignment="1">
      <alignment horizontal="center" vertical="center" wrapText="1"/>
    </xf>
    <xf numFmtId="0" fontId="112" fillId="2" borderId="16" xfId="0" applyFont="1" applyFill="1" applyBorder="1" applyAlignment="1">
      <alignment horizontal="center" vertical="center"/>
    </xf>
    <xf numFmtId="0" fontId="111" fillId="33" borderId="0" xfId="0" applyFont="1" applyFill="1" applyBorder="1" applyAlignment="1">
      <alignment horizontal="center" vertical="center"/>
    </xf>
    <xf numFmtId="0" fontId="109" fillId="35" borderId="18" xfId="0" applyFont="1" applyFill="1" applyBorder="1" applyAlignment="1">
      <alignment horizontal="center" vertical="center"/>
    </xf>
    <xf numFmtId="0" fontId="110" fillId="35" borderId="18" xfId="0" applyFont="1" applyFill="1" applyBorder="1" applyAlignment="1">
      <alignment horizontal="center"/>
    </xf>
    <xf numFmtId="0" fontId="109" fillId="35" borderId="70" xfId="0" applyFont="1" applyFill="1" applyBorder="1" applyAlignment="1">
      <alignment horizontal="center" vertical="center"/>
    </xf>
    <xf numFmtId="0" fontId="109" fillId="35" borderId="33" xfId="0" applyFont="1" applyFill="1" applyBorder="1" applyAlignment="1">
      <alignment horizontal="center" vertical="center"/>
    </xf>
    <xf numFmtId="0" fontId="109" fillId="35" borderId="73" xfId="0" applyFont="1" applyFill="1" applyBorder="1" applyAlignment="1">
      <alignment horizontal="center" vertical="center"/>
    </xf>
    <xf numFmtId="0" fontId="109" fillId="35" borderId="34" xfId="0" applyFont="1" applyFill="1" applyBorder="1" applyAlignment="1">
      <alignment horizontal="center" vertical="center"/>
    </xf>
    <xf numFmtId="0" fontId="109" fillId="7" borderId="34" xfId="0" applyFont="1" applyFill="1" applyBorder="1" applyAlignment="1">
      <alignment horizontal="center" vertical="center"/>
    </xf>
    <xf numFmtId="0" fontId="109" fillId="35" borderId="76" xfId="0" applyFont="1" applyFill="1" applyBorder="1" applyAlignment="1">
      <alignment horizontal="center" vertical="center"/>
    </xf>
    <xf numFmtId="0" fontId="109" fillId="35" borderId="78" xfId="0" applyFont="1" applyFill="1" applyBorder="1" applyAlignment="1">
      <alignment horizontal="center" vertical="center"/>
    </xf>
    <xf numFmtId="0" fontId="111" fillId="35" borderId="75" xfId="0" applyFont="1" applyFill="1" applyBorder="1" applyAlignment="1">
      <alignment horizontal="center" vertical="center"/>
    </xf>
    <xf numFmtId="0" fontId="108" fillId="33" borderId="62" xfId="0" applyFont="1" applyFill="1" applyBorder="1" applyAlignment="1">
      <alignment horizontal="center" vertical="center"/>
    </xf>
    <xf numFmtId="0" fontId="114" fillId="35" borderId="20" xfId="0" applyFont="1" applyFill="1" applyBorder="1" applyAlignment="1">
      <alignment horizontal="left" vertical="top" wrapText="1"/>
    </xf>
    <xf numFmtId="0" fontId="113" fillId="35" borderId="27" xfId="0" applyFont="1" applyFill="1" applyBorder="1" applyAlignment="1">
      <alignment horizontal="center" vertical="center" wrapText="1"/>
    </xf>
    <xf numFmtId="0" fontId="113" fillId="35" borderId="17" xfId="0" applyFont="1" applyFill="1" applyBorder="1" applyAlignment="1">
      <alignment horizontal="center" vertical="center" wrapText="1"/>
    </xf>
    <xf numFmtId="0" fontId="113" fillId="35" borderId="20" xfId="0" applyFont="1" applyFill="1" applyBorder="1" applyAlignment="1">
      <alignment horizontal="center" vertical="center" wrapText="1"/>
    </xf>
    <xf numFmtId="0" fontId="108" fillId="2" borderId="62" xfId="0" applyFont="1" applyFill="1" applyBorder="1" applyAlignment="1">
      <alignment horizontal="center" vertical="center"/>
    </xf>
    <xf numFmtId="0" fontId="108" fillId="17" borderId="21" xfId="0" applyFont="1" applyFill="1" applyBorder="1" applyAlignment="1">
      <alignment horizontal="center" vertical="center"/>
    </xf>
    <xf numFmtId="0" fontId="108" fillId="7" borderId="20" xfId="0" applyFont="1" applyFill="1" applyBorder="1" applyAlignment="1">
      <alignment horizontal="center" vertical="center"/>
    </xf>
    <xf numFmtId="0" fontId="111" fillId="4" borderId="20" xfId="0" applyFont="1" applyFill="1" applyBorder="1" applyAlignment="1">
      <alignment horizontal="center" vertical="center"/>
    </xf>
    <xf numFmtId="0" fontId="108" fillId="0" borderId="20" xfId="0" applyFont="1" applyFill="1" applyBorder="1" applyAlignment="1">
      <alignment horizontal="center" vertical="center"/>
    </xf>
    <xf numFmtId="0" fontId="108" fillId="19" borderId="20" xfId="0" applyFont="1" applyFill="1" applyBorder="1" applyAlignment="1">
      <alignment horizontal="center" vertical="center"/>
    </xf>
    <xf numFmtId="0" fontId="111" fillId="4" borderId="22" xfId="0" applyFont="1" applyFill="1" applyBorder="1" applyAlignment="1">
      <alignment horizontal="center" vertical="center"/>
    </xf>
    <xf numFmtId="0" fontId="111" fillId="4" borderId="21" xfId="0" applyFont="1" applyFill="1" applyBorder="1" applyAlignment="1">
      <alignment horizontal="center" vertical="center" wrapText="1"/>
    </xf>
    <xf numFmtId="0" fontId="108" fillId="0" borderId="42" xfId="0" applyFont="1" applyFill="1" applyBorder="1" applyAlignment="1">
      <alignment horizontal="center" vertical="center"/>
    </xf>
    <xf numFmtId="0" fontId="111" fillId="33" borderId="63" xfId="0" applyFont="1" applyFill="1" applyBorder="1" applyAlignment="1">
      <alignment horizontal="center" vertical="center"/>
    </xf>
    <xf numFmtId="0" fontId="113" fillId="2" borderId="27" xfId="0" applyFont="1" applyFill="1" applyBorder="1" applyAlignment="1">
      <alignment horizontal="center" vertical="center" wrapText="1"/>
    </xf>
    <xf numFmtId="0" fontId="113" fillId="17" borderId="21" xfId="0" applyFont="1" applyFill="1" applyBorder="1" applyAlignment="1">
      <alignment horizontal="center" vertical="center" wrapText="1"/>
    </xf>
    <xf numFmtId="0" fontId="111" fillId="4" borderId="25" xfId="0" applyFont="1" applyFill="1" applyBorder="1" applyAlignment="1">
      <alignment horizontal="center" vertical="center"/>
    </xf>
    <xf numFmtId="0" fontId="113" fillId="2" borderId="24" xfId="0" applyFont="1" applyFill="1" applyBorder="1" applyAlignment="1">
      <alignment horizontal="center" vertical="center" wrapText="1"/>
    </xf>
    <xf numFmtId="0" fontId="111" fillId="4" borderId="21" xfId="0" applyFont="1" applyFill="1" applyBorder="1" applyAlignment="1">
      <alignment horizontal="center" vertical="center"/>
    </xf>
    <xf numFmtId="0" fontId="110" fillId="0" borderId="70" xfId="0" applyFont="1" applyFill="1" applyBorder="1" applyAlignment="1">
      <alignment horizontal="left" vertical="top" wrapText="1"/>
    </xf>
    <xf numFmtId="0" fontId="110" fillId="0" borderId="33" xfId="0" applyFont="1" applyFill="1" applyBorder="1" applyAlignment="1">
      <alignment horizontal="left" vertical="top" wrapText="1"/>
    </xf>
    <xf numFmtId="0" fontId="110" fillId="0" borderId="77" xfId="0" applyFont="1" applyFill="1" applyBorder="1" applyAlignment="1">
      <alignment horizontal="left" vertical="top" wrapText="1"/>
    </xf>
    <xf numFmtId="0" fontId="111" fillId="35" borderId="69" xfId="0" applyFont="1" applyFill="1" applyBorder="1" applyAlignment="1">
      <alignment horizontal="center" vertical="center"/>
    </xf>
    <xf numFmtId="0" fontId="111" fillId="35" borderId="34" xfId="0" applyFont="1" applyFill="1" applyBorder="1" applyAlignment="1">
      <alignment horizontal="center" vertical="center"/>
    </xf>
    <xf numFmtId="0" fontId="111" fillId="34" borderId="34" xfId="0" applyFont="1" applyFill="1" applyBorder="1" applyAlignment="1">
      <alignment horizontal="center" vertical="center"/>
    </xf>
    <xf numFmtId="0" fontId="111" fillId="35" borderId="76" xfId="0" applyFont="1" applyFill="1" applyBorder="1" applyAlignment="1">
      <alignment horizontal="center" vertical="center"/>
    </xf>
    <xf numFmtId="0" fontId="109" fillId="35" borderId="77" xfId="0" applyFont="1" applyFill="1" applyBorder="1" applyAlignment="1">
      <alignment horizontal="center" vertical="center"/>
    </xf>
    <xf numFmtId="0" fontId="125" fillId="35" borderId="17" xfId="0" applyFont="1" applyFill="1" applyBorder="1" applyAlignment="1">
      <alignment horizontal="center" vertical="center" wrapText="1"/>
    </xf>
    <xf numFmtId="0" fontId="125" fillId="35" borderId="20" xfId="0" applyFont="1" applyFill="1" applyBorder="1" applyAlignment="1">
      <alignment horizontal="center" vertical="center" wrapText="1"/>
    </xf>
    <xf numFmtId="0" fontId="125" fillId="35" borderId="21" xfId="0" applyFont="1" applyFill="1" applyBorder="1" applyAlignment="1">
      <alignment horizontal="center" vertical="center" wrapText="1"/>
    </xf>
    <xf numFmtId="0" fontId="125" fillId="35" borderId="31" xfId="0" applyFont="1" applyFill="1" applyBorder="1" applyAlignment="1">
      <alignment horizontal="center" vertical="center" wrapText="1"/>
    </xf>
    <xf numFmtId="0" fontId="125" fillId="17" borderId="31" xfId="0" applyFont="1" applyFill="1" applyBorder="1" applyAlignment="1">
      <alignment horizontal="center" vertical="center" wrapText="1"/>
    </xf>
    <xf numFmtId="0" fontId="125" fillId="35" borderId="65" xfId="0" applyFont="1" applyFill="1" applyBorder="1" applyAlignment="1">
      <alignment horizontal="center" vertical="center" wrapText="1"/>
    </xf>
    <xf numFmtId="0" fontId="125" fillId="35" borderId="16" xfId="0" applyFont="1" applyFill="1" applyBorder="1" applyAlignment="1">
      <alignment horizontal="center" vertical="center" wrapText="1"/>
    </xf>
    <xf numFmtId="0" fontId="125" fillId="35" borderId="28" xfId="0" applyFont="1" applyFill="1" applyBorder="1" applyAlignment="1">
      <alignment horizontal="center" vertical="center" wrapText="1"/>
    </xf>
    <xf numFmtId="0" fontId="125" fillId="35" borderId="71" xfId="0" applyFont="1" applyFill="1" applyBorder="1" applyAlignment="1">
      <alignment horizontal="center" vertical="center" wrapText="1"/>
    </xf>
    <xf numFmtId="0" fontId="120" fillId="4" borderId="21" xfId="0" applyFont="1" applyFill="1" applyBorder="1" applyAlignment="1">
      <alignment horizontal="center" vertical="center" wrapText="1"/>
    </xf>
    <xf numFmtId="0" fontId="120" fillId="4" borderId="31" xfId="0" applyFont="1" applyFill="1" applyBorder="1" applyAlignment="1">
      <alignment horizontal="center" vertical="center" wrapText="1"/>
    </xf>
    <xf numFmtId="0" fontId="120" fillId="4" borderId="31" xfId="0" applyFont="1" applyFill="1" applyBorder="1" applyAlignment="1">
      <alignment horizontal="center" vertical="center"/>
    </xf>
    <xf numFmtId="0" fontId="120" fillId="4" borderId="69" xfId="0" applyFont="1" applyFill="1" applyBorder="1" applyAlignment="1">
      <alignment horizontal="center" vertical="center" wrapText="1"/>
    </xf>
    <xf numFmtId="0" fontId="121" fillId="0" borderId="18" xfId="0" applyFont="1" applyFill="1" applyBorder="1" applyAlignment="1">
      <alignment horizontal="center" vertical="center" wrapText="1"/>
    </xf>
    <xf numFmtId="0" fontId="121" fillId="0" borderId="18" xfId="0" applyFont="1" applyFill="1" applyBorder="1" applyAlignment="1">
      <alignment horizontal="center" vertical="center"/>
    </xf>
    <xf numFmtId="0" fontId="121" fillId="0" borderId="70" xfId="0" applyFont="1" applyFill="1" applyBorder="1" applyAlignment="1">
      <alignment horizontal="center" vertical="center"/>
    </xf>
    <xf numFmtId="0" fontId="120" fillId="4" borderId="34" xfId="0" applyFont="1" applyFill="1" applyBorder="1" applyAlignment="1">
      <alignment horizontal="center" vertical="center" wrapText="1"/>
    </xf>
    <xf numFmtId="0" fontId="121" fillId="0" borderId="24" xfId="0" applyFont="1" applyFill="1" applyBorder="1" applyAlignment="1">
      <alignment horizontal="center" vertical="center"/>
    </xf>
    <xf numFmtId="0" fontId="120" fillId="4" borderId="34" xfId="0" applyFont="1" applyFill="1" applyBorder="1" applyAlignment="1">
      <alignment horizontal="center" vertical="center"/>
    </xf>
    <xf numFmtId="0" fontId="122" fillId="0" borderId="33" xfId="0" applyFont="1" applyFill="1" applyBorder="1" applyAlignment="1">
      <alignment horizontal="center" vertical="center"/>
    </xf>
    <xf numFmtId="0" fontId="120" fillId="4" borderId="76" xfId="0" applyFont="1" applyFill="1" applyBorder="1" applyAlignment="1">
      <alignment horizontal="center" vertical="center"/>
    </xf>
    <xf numFmtId="0" fontId="121" fillId="0" borderId="12" xfId="0" applyFont="1" applyFill="1" applyBorder="1" applyAlignment="1">
      <alignment horizontal="center" vertical="center" wrapText="1"/>
    </xf>
    <xf numFmtId="0" fontId="121" fillId="0" borderId="73" xfId="0" applyFont="1" applyFill="1" applyBorder="1" applyAlignment="1">
      <alignment horizontal="center" vertical="center"/>
    </xf>
    <xf numFmtId="0" fontId="122" fillId="0" borderId="77" xfId="0" applyFont="1" applyFill="1" applyBorder="1" applyAlignment="1">
      <alignment horizontal="center" vertical="center"/>
    </xf>
    <xf numFmtId="0" fontId="122" fillId="7" borderId="18" xfId="0" applyFont="1" applyFill="1" applyBorder="1" applyAlignment="1">
      <alignment horizontal="center" vertical="center"/>
    </xf>
    <xf numFmtId="0" fontId="122" fillId="19" borderId="18" xfId="0" applyFont="1" applyFill="1" applyBorder="1" applyAlignment="1">
      <alignment horizontal="center" vertical="center"/>
    </xf>
    <xf numFmtId="0" fontId="121" fillId="7" borderId="73" xfId="0" applyFont="1" applyFill="1" applyBorder="1" applyAlignment="1">
      <alignment horizontal="center" vertical="center"/>
    </xf>
    <xf numFmtId="0" fontId="121" fillId="19" borderId="73" xfId="0" applyFont="1" applyFill="1" applyBorder="1" applyAlignment="1">
      <alignment horizontal="center" vertical="center"/>
    </xf>
    <xf numFmtId="0" fontId="110" fillId="0" borderId="32" xfId="0" applyFont="1" applyBorder="1" applyAlignment="1">
      <alignment horizontal="left" vertical="center" wrapText="1"/>
    </xf>
    <xf numFmtId="0" fontId="120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121" fillId="34" borderId="24" xfId="0" applyFont="1" applyFill="1" applyBorder="1" applyAlignment="1">
      <alignment horizontal="center" vertical="center"/>
    </xf>
    <xf numFmtId="0" fontId="121" fillId="34" borderId="3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20" fillId="4" borderId="72" xfId="0" applyFont="1" applyFill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/>
    </xf>
    <xf numFmtId="0" fontId="121" fillId="34" borderId="11" xfId="0" applyFont="1" applyFill="1" applyBorder="1" applyAlignment="1">
      <alignment horizontal="center" vertical="center"/>
    </xf>
    <xf numFmtId="0" fontId="124" fillId="0" borderId="73" xfId="0" applyFont="1" applyBorder="1" applyAlignment="1">
      <alignment/>
    </xf>
    <xf numFmtId="0" fontId="121" fillId="34" borderId="74" xfId="0" applyFont="1" applyFill="1" applyBorder="1" applyAlignment="1">
      <alignment horizontal="center" vertical="center"/>
    </xf>
    <xf numFmtId="0" fontId="121" fillId="34" borderId="73" xfId="0" applyFont="1" applyFill="1" applyBorder="1" applyAlignment="1">
      <alignment horizontal="center" vertical="center"/>
    </xf>
    <xf numFmtId="0" fontId="121" fillId="34" borderId="75" xfId="0" applyFont="1" applyFill="1" applyBorder="1" applyAlignment="1">
      <alignment horizontal="center" vertical="center"/>
    </xf>
    <xf numFmtId="0" fontId="120" fillId="0" borderId="32" xfId="0" applyFont="1" applyFill="1" applyBorder="1" applyAlignment="1">
      <alignment horizontal="center" vertical="center" wrapText="1"/>
    </xf>
    <xf numFmtId="0" fontId="120" fillId="7" borderId="18" xfId="0" applyFont="1" applyFill="1" applyBorder="1" applyAlignment="1">
      <alignment horizontal="center" vertical="center" wrapText="1"/>
    </xf>
    <xf numFmtId="0" fontId="120" fillId="4" borderId="18" xfId="0" applyFont="1" applyFill="1" applyBorder="1" applyAlignment="1">
      <alignment horizontal="center" vertical="center" wrapText="1"/>
    </xf>
    <xf numFmtId="0" fontId="120" fillId="4" borderId="70" xfId="0" applyFont="1" applyFill="1" applyBorder="1" applyAlignment="1">
      <alignment horizontal="center" vertical="center" wrapText="1"/>
    </xf>
    <xf numFmtId="0" fontId="125" fillId="17" borderId="73" xfId="0" applyFont="1" applyFill="1" applyBorder="1" applyAlignment="1">
      <alignment horizontal="center" vertical="center" wrapText="1"/>
    </xf>
    <xf numFmtId="0" fontId="121" fillId="7" borderId="11" xfId="0" applyFont="1" applyFill="1" applyBorder="1" applyAlignment="1">
      <alignment horizontal="center" vertical="center"/>
    </xf>
    <xf numFmtId="0" fontId="121" fillId="7" borderId="78" xfId="0" applyFont="1" applyFill="1" applyBorder="1" applyAlignment="1">
      <alignment horizontal="center" vertical="center"/>
    </xf>
    <xf numFmtId="0" fontId="120" fillId="4" borderId="75" xfId="0" applyFont="1" applyFill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120" fillId="4" borderId="19" xfId="0" applyFont="1" applyFill="1" applyBorder="1" applyAlignment="1">
      <alignment horizontal="center" vertical="center"/>
    </xf>
    <xf numFmtId="0" fontId="120" fillId="4" borderId="30" xfId="0" applyFont="1" applyFill="1" applyBorder="1" applyAlignment="1">
      <alignment horizontal="center" vertical="center"/>
    </xf>
    <xf numFmtId="0" fontId="120" fillId="4" borderId="53" xfId="0" applyFont="1" applyFill="1" applyBorder="1" applyAlignment="1">
      <alignment horizontal="center" vertical="center"/>
    </xf>
    <xf numFmtId="0" fontId="120" fillId="0" borderId="79" xfId="0" applyFont="1" applyFill="1" applyBorder="1" applyAlignment="1">
      <alignment horizontal="center" vertical="center" wrapText="1"/>
    </xf>
    <xf numFmtId="0" fontId="120" fillId="19" borderId="16" xfId="0" applyFont="1" applyFill="1" applyBorder="1" applyAlignment="1">
      <alignment horizontal="center" vertical="center" wrapText="1"/>
    </xf>
    <xf numFmtId="0" fontId="121" fillId="19" borderId="27" xfId="0" applyFont="1" applyFill="1" applyBorder="1" applyAlignment="1">
      <alignment horizontal="center" vertical="center"/>
    </xf>
    <xf numFmtId="0" fontId="121" fillId="19" borderId="49" xfId="0" applyFont="1" applyFill="1" applyBorder="1" applyAlignment="1">
      <alignment horizontal="center" vertical="center"/>
    </xf>
    <xf numFmtId="0" fontId="120" fillId="4" borderId="80" xfId="0" applyFont="1" applyFill="1" applyBorder="1" applyAlignment="1">
      <alignment horizontal="center" vertical="center" wrapText="1"/>
    </xf>
    <xf numFmtId="0" fontId="128" fillId="2" borderId="16" xfId="0" applyFont="1" applyFill="1" applyBorder="1" applyAlignment="1">
      <alignment horizontal="center" vertical="center" wrapText="1"/>
    </xf>
    <xf numFmtId="0" fontId="120" fillId="0" borderId="20" xfId="0" applyFont="1" applyFill="1" applyBorder="1" applyAlignment="1">
      <alignment horizontal="center" vertical="center" wrapText="1"/>
    </xf>
    <xf numFmtId="0" fontId="120" fillId="19" borderId="20" xfId="0" applyFont="1" applyFill="1" applyBorder="1" applyAlignment="1">
      <alignment horizontal="center" vertical="center" wrapText="1"/>
    </xf>
    <xf numFmtId="0" fontId="120" fillId="0" borderId="22" xfId="0" applyFont="1" applyFill="1" applyBorder="1" applyAlignment="1">
      <alignment horizontal="center" vertical="center" wrapText="1"/>
    </xf>
    <xf numFmtId="0" fontId="125" fillId="17" borderId="21" xfId="0" applyFont="1" applyFill="1" applyBorder="1" applyAlignment="1">
      <alignment horizontal="center" vertical="center" wrapText="1"/>
    </xf>
    <xf numFmtId="0" fontId="120" fillId="2" borderId="16" xfId="0" applyFont="1" applyFill="1" applyBorder="1" applyAlignment="1">
      <alignment horizontal="center" vertical="center" wrapText="1"/>
    </xf>
    <xf numFmtId="0" fontId="125" fillId="2" borderId="71" xfId="0" applyFont="1" applyFill="1" applyBorder="1" applyAlignment="1">
      <alignment horizontal="center" vertical="center" wrapText="1"/>
    </xf>
    <xf numFmtId="0" fontId="120" fillId="4" borderId="22" xfId="0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 wrapText="1"/>
    </xf>
    <xf numFmtId="0" fontId="120" fillId="17" borderId="69" xfId="0" applyFont="1" applyFill="1" applyBorder="1" applyAlignment="1">
      <alignment horizontal="center" vertical="center" wrapText="1"/>
    </xf>
    <xf numFmtId="0" fontId="125" fillId="17" borderId="25" xfId="0" applyFont="1" applyFill="1" applyBorder="1" applyAlignment="1">
      <alignment horizontal="center" vertical="center" wrapText="1"/>
    </xf>
    <xf numFmtId="0" fontId="125" fillId="17" borderId="34" xfId="0" applyFont="1" applyFill="1" applyBorder="1" applyAlignment="1">
      <alignment horizontal="center" vertical="center" wrapText="1"/>
    </xf>
    <xf numFmtId="0" fontId="125" fillId="17" borderId="76" xfId="0" applyFont="1" applyFill="1" applyBorder="1" applyAlignment="1">
      <alignment horizontal="center" vertical="center" wrapText="1"/>
    </xf>
    <xf numFmtId="0" fontId="129" fillId="4" borderId="81" xfId="0" applyFont="1" applyFill="1" applyBorder="1" applyAlignment="1">
      <alignment horizontal="center" vertical="center" wrapText="1"/>
    </xf>
    <xf numFmtId="0" fontId="120" fillId="4" borderId="82" xfId="0" applyFont="1" applyFill="1" applyBorder="1" applyAlignment="1">
      <alignment horizontal="center" vertical="center"/>
    </xf>
    <xf numFmtId="0" fontId="120" fillId="4" borderId="83" xfId="0" applyFont="1" applyFill="1" applyBorder="1" applyAlignment="1">
      <alignment horizontal="center" vertical="center" wrapText="1"/>
    </xf>
    <xf numFmtId="0" fontId="120" fillId="17" borderId="81" xfId="0" applyFont="1" applyFill="1" applyBorder="1" applyAlignment="1">
      <alignment horizontal="center" vertical="center" wrapText="1"/>
    </xf>
    <xf numFmtId="0" fontId="125" fillId="17" borderId="84" xfId="0" applyFont="1" applyFill="1" applyBorder="1" applyAlignment="1">
      <alignment horizontal="center" vertical="center" wrapText="1"/>
    </xf>
    <xf numFmtId="0" fontId="122" fillId="17" borderId="21" xfId="0" applyFont="1" applyFill="1" applyBorder="1" applyAlignment="1">
      <alignment horizontal="center" vertical="center" wrapText="1"/>
    </xf>
    <xf numFmtId="0" fontId="122" fillId="17" borderId="31" xfId="0" applyFont="1" applyFill="1" applyBorder="1" applyAlignment="1">
      <alignment horizontal="center" vertical="center" wrapText="1"/>
    </xf>
    <xf numFmtId="0" fontId="122" fillId="17" borderId="65" xfId="0" applyFont="1" applyFill="1" applyBorder="1" applyAlignment="1">
      <alignment horizontal="center" vertical="center" wrapText="1"/>
    </xf>
    <xf numFmtId="0" fontId="122" fillId="2" borderId="16" xfId="0" applyFont="1" applyFill="1" applyBorder="1" applyAlignment="1">
      <alignment horizontal="center" vertical="center" wrapText="1"/>
    </xf>
    <xf numFmtId="0" fontId="125" fillId="2" borderId="16" xfId="0" applyFont="1" applyFill="1" applyBorder="1" applyAlignment="1">
      <alignment horizontal="center" vertical="center" wrapText="1"/>
    </xf>
    <xf numFmtId="0" fontId="122" fillId="17" borderId="31" xfId="0" applyFont="1" applyFill="1" applyBorder="1" applyAlignment="1">
      <alignment horizontal="center" vertical="center"/>
    </xf>
    <xf numFmtId="0" fontId="122" fillId="2" borderId="16" xfId="0" applyFont="1" applyFill="1" applyBorder="1" applyAlignment="1">
      <alignment horizontal="center" vertical="center"/>
    </xf>
    <xf numFmtId="0" fontId="122" fillId="2" borderId="71" xfId="0" applyFont="1" applyFill="1" applyBorder="1" applyAlignment="1">
      <alignment horizontal="center" vertical="center"/>
    </xf>
    <xf numFmtId="0" fontId="120" fillId="4" borderId="79" xfId="0" applyFont="1" applyFill="1" applyBorder="1" applyAlignment="1">
      <alignment horizontal="center" vertical="center"/>
    </xf>
    <xf numFmtId="0" fontId="120" fillId="4" borderId="32" xfId="0" applyFont="1" applyFill="1" applyBorder="1" applyAlignment="1">
      <alignment horizontal="center" vertical="center"/>
    </xf>
    <xf numFmtId="0" fontId="120" fillId="4" borderId="78" xfId="0" applyFont="1" applyFill="1" applyBorder="1" applyAlignment="1">
      <alignment horizontal="center" vertical="center"/>
    </xf>
    <xf numFmtId="0" fontId="122" fillId="0" borderId="8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84" xfId="0" applyFont="1" applyFill="1" applyBorder="1" applyAlignment="1">
      <alignment horizontal="center" vertical="center"/>
    </xf>
    <xf numFmtId="0" fontId="122" fillId="17" borderId="69" xfId="0" applyFont="1" applyFill="1" applyBorder="1" applyAlignment="1">
      <alignment horizontal="center" vertical="center"/>
    </xf>
    <xf numFmtId="0" fontId="120" fillId="4" borderId="70" xfId="0" applyFont="1" applyFill="1" applyBorder="1" applyAlignment="1">
      <alignment horizontal="center" vertical="center"/>
    </xf>
    <xf numFmtId="0" fontId="122" fillId="17" borderId="34" xfId="0" applyFont="1" applyFill="1" applyBorder="1" applyAlignment="1">
      <alignment horizontal="center" vertical="center"/>
    </xf>
    <xf numFmtId="0" fontId="122" fillId="17" borderId="76" xfId="0" applyFont="1" applyFill="1" applyBorder="1" applyAlignment="1">
      <alignment horizontal="center" vertical="center"/>
    </xf>
    <xf numFmtId="0" fontId="120" fillId="4" borderId="77" xfId="0" applyFont="1" applyFill="1" applyBorder="1" applyAlignment="1">
      <alignment horizontal="center" vertical="center"/>
    </xf>
    <xf numFmtId="0" fontId="122" fillId="17" borderId="21" xfId="0" applyFont="1" applyFill="1" applyBorder="1" applyAlignment="1">
      <alignment horizontal="center" vertical="center"/>
    </xf>
    <xf numFmtId="0" fontId="122" fillId="0" borderId="22" xfId="0" applyFont="1" applyFill="1" applyBorder="1" applyAlignment="1">
      <alignment horizontal="center" vertical="center"/>
    </xf>
    <xf numFmtId="0" fontId="122" fillId="0" borderId="32" xfId="0" applyFont="1" applyFill="1" applyBorder="1" applyAlignment="1">
      <alignment horizontal="center" vertical="center"/>
    </xf>
    <xf numFmtId="0" fontId="121" fillId="0" borderId="32" xfId="0" applyFont="1" applyFill="1" applyBorder="1" applyAlignment="1">
      <alignment horizontal="center" vertical="center"/>
    </xf>
    <xf numFmtId="0" fontId="122" fillId="19" borderId="69" xfId="0" applyFont="1" applyFill="1" applyBorder="1" applyAlignment="1">
      <alignment horizontal="center" vertical="center"/>
    </xf>
    <xf numFmtId="0" fontId="122" fillId="19" borderId="34" xfId="0" applyFont="1" applyFill="1" applyBorder="1" applyAlignment="1">
      <alignment horizontal="center" vertical="center"/>
    </xf>
    <xf numFmtId="0" fontId="121" fillId="19" borderId="76" xfId="0" applyFont="1" applyFill="1" applyBorder="1" applyAlignment="1">
      <alignment horizontal="center" vertical="center"/>
    </xf>
    <xf numFmtId="0" fontId="120" fillId="4" borderId="22" xfId="0" applyFont="1" applyFill="1" applyBorder="1" applyAlignment="1">
      <alignment horizontal="center" vertical="center"/>
    </xf>
    <xf numFmtId="0" fontId="120" fillId="4" borderId="65" xfId="0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wrapText="1"/>
    </xf>
    <xf numFmtId="0" fontId="121" fillId="0" borderId="59" xfId="0" applyFont="1" applyFill="1" applyBorder="1" applyAlignment="1">
      <alignment horizontal="center" vertical="center"/>
    </xf>
    <xf numFmtId="0" fontId="122" fillId="0" borderId="59" xfId="0" applyFont="1" applyFill="1" applyBorder="1" applyAlignment="1">
      <alignment horizontal="center" vertical="center"/>
    </xf>
    <xf numFmtId="0" fontId="122" fillId="17" borderId="65" xfId="0" applyFont="1" applyFill="1" applyBorder="1" applyAlignment="1">
      <alignment horizontal="center" vertical="center"/>
    </xf>
    <xf numFmtId="0" fontId="121" fillId="7" borderId="59" xfId="0" applyFont="1" applyFill="1" applyBorder="1" applyAlignment="1">
      <alignment horizontal="center" vertical="center"/>
    </xf>
    <xf numFmtId="0" fontId="121" fillId="19" borderId="59" xfId="0" applyFont="1" applyFill="1" applyBorder="1" applyAlignment="1">
      <alignment horizontal="center" vertical="center"/>
    </xf>
    <xf numFmtId="0" fontId="120" fillId="4" borderId="55" xfId="0" applyFont="1" applyFill="1" applyBorder="1" applyAlignment="1">
      <alignment horizontal="center" vertical="center"/>
    </xf>
    <xf numFmtId="0" fontId="120" fillId="4" borderId="21" xfId="0" applyFont="1" applyFill="1" applyBorder="1" applyAlignment="1">
      <alignment horizontal="center" vertical="center"/>
    </xf>
    <xf numFmtId="0" fontId="123" fillId="2" borderId="16" xfId="0" applyFont="1" applyFill="1" applyBorder="1" applyAlignment="1">
      <alignment horizontal="center" vertical="center"/>
    </xf>
    <xf numFmtId="0" fontId="120" fillId="4" borderId="69" xfId="0" applyFont="1" applyFill="1" applyBorder="1" applyAlignment="1">
      <alignment horizontal="center" vertical="center"/>
    </xf>
    <xf numFmtId="0" fontId="121" fillId="34" borderId="18" xfId="0" applyFont="1" applyFill="1" applyBorder="1" applyAlignment="1">
      <alignment horizontal="center" vertical="center"/>
    </xf>
    <xf numFmtId="0" fontId="124" fillId="0" borderId="18" xfId="0" applyFont="1" applyBorder="1" applyAlignment="1">
      <alignment/>
    </xf>
    <xf numFmtId="0" fontId="121" fillId="34" borderId="70" xfId="0" applyFont="1" applyFill="1" applyBorder="1" applyAlignment="1">
      <alignment horizontal="center" vertical="center"/>
    </xf>
    <xf numFmtId="0" fontId="121" fillId="0" borderId="73" xfId="0" applyFont="1" applyBorder="1" applyAlignment="1">
      <alignment horizontal="center" vertical="center"/>
    </xf>
    <xf numFmtId="0" fontId="121" fillId="34" borderId="77" xfId="0" applyFont="1" applyFill="1" applyBorder="1" applyAlignment="1">
      <alignment horizontal="center" vertical="center"/>
    </xf>
    <xf numFmtId="0" fontId="108" fillId="0" borderId="37" xfId="0" applyFont="1" applyFill="1" applyBorder="1" applyAlignment="1">
      <alignment horizontal="center" vertical="center"/>
    </xf>
    <xf numFmtId="0" fontId="109" fillId="0" borderId="38" xfId="0" applyFont="1" applyFill="1" applyBorder="1" applyAlignment="1">
      <alignment horizontal="center" vertical="center"/>
    </xf>
    <xf numFmtId="0" fontId="108" fillId="7" borderId="18" xfId="0" applyFont="1" applyFill="1" applyBorder="1" applyAlignment="1">
      <alignment horizontal="center" vertical="center"/>
    </xf>
    <xf numFmtId="0" fontId="111" fillId="4" borderId="18" xfId="0" applyFont="1" applyFill="1" applyBorder="1" applyAlignment="1">
      <alignment horizontal="center" vertical="center"/>
    </xf>
    <xf numFmtId="0" fontId="108" fillId="0" borderId="18" xfId="0" applyFont="1" applyFill="1" applyBorder="1" applyAlignment="1">
      <alignment horizontal="center" vertical="center"/>
    </xf>
    <xf numFmtId="0" fontId="108" fillId="19" borderId="18" xfId="0" applyFont="1" applyFill="1" applyBorder="1" applyAlignment="1">
      <alignment horizontal="center" vertical="center"/>
    </xf>
    <xf numFmtId="0" fontId="108" fillId="0" borderId="73" xfId="0" applyFont="1" applyFill="1" applyBorder="1" applyAlignment="1">
      <alignment horizontal="center" vertical="center"/>
    </xf>
    <xf numFmtId="0" fontId="108" fillId="0" borderId="74" xfId="0" applyFont="1" applyFill="1" applyBorder="1" applyAlignment="1">
      <alignment horizontal="center" vertical="center"/>
    </xf>
    <xf numFmtId="0" fontId="108" fillId="0" borderId="48" xfId="0" applyFont="1" applyFill="1" applyBorder="1" applyAlignment="1">
      <alignment horizontal="center" vertical="center"/>
    </xf>
    <xf numFmtId="0" fontId="109" fillId="7" borderId="73" xfId="0" applyFont="1" applyFill="1" applyBorder="1" applyAlignment="1">
      <alignment horizontal="center" vertical="center"/>
    </xf>
    <xf numFmtId="0" fontId="111" fillId="4" borderId="73" xfId="0" applyFont="1" applyFill="1" applyBorder="1" applyAlignment="1">
      <alignment horizontal="center" vertical="center"/>
    </xf>
    <xf numFmtId="0" fontId="109" fillId="19" borderId="73" xfId="0" applyFont="1" applyFill="1" applyBorder="1" applyAlignment="1">
      <alignment horizontal="center" vertical="center"/>
    </xf>
    <xf numFmtId="0" fontId="108" fillId="0" borderId="77" xfId="0" applyFont="1" applyFill="1" applyBorder="1" applyAlignment="1">
      <alignment horizontal="center" vertical="center"/>
    </xf>
    <xf numFmtId="0" fontId="108" fillId="17" borderId="81" xfId="0" applyFont="1" applyFill="1" applyBorder="1" applyAlignment="1">
      <alignment horizontal="center" vertical="center"/>
    </xf>
    <xf numFmtId="0" fontId="108" fillId="17" borderId="84" xfId="0" applyFont="1" applyFill="1" applyBorder="1" applyAlignment="1">
      <alignment horizontal="center" vertical="center"/>
    </xf>
    <xf numFmtId="0" fontId="108" fillId="2" borderId="71" xfId="0" applyFont="1" applyFill="1" applyBorder="1" applyAlignment="1">
      <alignment horizontal="center" vertical="center"/>
    </xf>
    <xf numFmtId="0" fontId="111" fillId="4" borderId="79" xfId="0" applyFont="1" applyFill="1" applyBorder="1" applyAlignment="1">
      <alignment horizontal="center" vertical="center"/>
    </xf>
    <xf numFmtId="0" fontId="111" fillId="4" borderId="78" xfId="0" applyFont="1" applyFill="1" applyBorder="1" applyAlignment="1">
      <alignment horizontal="center" vertical="center"/>
    </xf>
    <xf numFmtId="0" fontId="111" fillId="4" borderId="81" xfId="0" applyFont="1" applyFill="1" applyBorder="1" applyAlignment="1">
      <alignment horizontal="center" vertical="center" wrapText="1"/>
    </xf>
    <xf numFmtId="0" fontId="111" fillId="4" borderId="84" xfId="0" applyFont="1" applyFill="1" applyBorder="1" applyAlignment="1">
      <alignment horizontal="center" vertical="center"/>
    </xf>
    <xf numFmtId="0" fontId="111" fillId="4" borderId="30" xfId="0" applyFont="1" applyFill="1" applyBorder="1" applyAlignment="1">
      <alignment horizontal="center" vertical="center"/>
    </xf>
    <xf numFmtId="0" fontId="108" fillId="0" borderId="79" xfId="0" applyFont="1" applyFill="1" applyBorder="1" applyAlignment="1">
      <alignment horizontal="center" vertical="center"/>
    </xf>
    <xf numFmtId="0" fontId="108" fillId="0" borderId="32" xfId="0" applyFont="1" applyFill="1" applyBorder="1" applyAlignment="1">
      <alignment horizontal="center" vertical="center"/>
    </xf>
    <xf numFmtId="0" fontId="109" fillId="0" borderId="32" xfId="0" applyFont="1" applyFill="1" applyBorder="1" applyAlignment="1">
      <alignment horizontal="center" vertical="center"/>
    </xf>
    <xf numFmtId="0" fontId="109" fillId="0" borderId="78" xfId="0" applyFont="1" applyFill="1" applyBorder="1" applyAlignment="1">
      <alignment horizontal="center" vertical="center"/>
    </xf>
    <xf numFmtId="0" fontId="108" fillId="19" borderId="16" xfId="0" applyFont="1" applyFill="1" applyBorder="1" applyAlignment="1">
      <alignment horizontal="center" vertical="center"/>
    </xf>
    <xf numFmtId="0" fontId="111" fillId="4" borderId="80" xfId="0" applyFont="1" applyFill="1" applyBorder="1" applyAlignment="1">
      <alignment horizontal="center" vertical="center"/>
    </xf>
    <xf numFmtId="0" fontId="108" fillId="19" borderId="28" xfId="0" applyFont="1" applyFill="1" applyBorder="1" applyAlignment="1">
      <alignment horizontal="center" vertical="center"/>
    </xf>
    <xf numFmtId="0" fontId="109" fillId="19" borderId="28" xfId="0" applyFont="1" applyFill="1" applyBorder="1" applyAlignment="1">
      <alignment horizontal="center" vertical="center"/>
    </xf>
    <xf numFmtId="0" fontId="109" fillId="19" borderId="71" xfId="0" applyFont="1" applyFill="1" applyBorder="1" applyAlignment="1">
      <alignment horizontal="center" vertical="center"/>
    </xf>
    <xf numFmtId="0" fontId="111" fillId="4" borderId="82" xfId="0" applyFont="1" applyFill="1" applyBorder="1" applyAlignment="1">
      <alignment horizontal="center" vertical="center"/>
    </xf>
    <xf numFmtId="0" fontId="109" fillId="35" borderId="10" xfId="0" applyFont="1" applyFill="1" applyBorder="1" applyAlignment="1">
      <alignment horizontal="center" vertical="center"/>
    </xf>
    <xf numFmtId="0" fontId="109" fillId="35" borderId="0" xfId="0" applyFont="1" applyFill="1" applyBorder="1" applyAlignment="1">
      <alignment horizontal="center" vertical="center"/>
    </xf>
    <xf numFmtId="0" fontId="110" fillId="35" borderId="59" xfId="0" applyFont="1" applyFill="1" applyBorder="1" applyAlignment="1">
      <alignment/>
    </xf>
    <xf numFmtId="0" fontId="109" fillId="35" borderId="45" xfId="0" applyFont="1" applyFill="1" applyBorder="1" applyAlignment="1">
      <alignment horizontal="center" vertical="center"/>
    </xf>
    <xf numFmtId="0" fontId="109" fillId="35" borderId="59" xfId="0" applyFont="1" applyFill="1" applyBorder="1" applyAlignment="1">
      <alignment horizontal="center" vertical="center"/>
    </xf>
    <xf numFmtId="0" fontId="109" fillId="35" borderId="46" xfId="0" applyFont="1" applyFill="1" applyBorder="1" applyAlignment="1">
      <alignment horizontal="center" vertical="center"/>
    </xf>
    <xf numFmtId="0" fontId="113" fillId="35" borderId="43" xfId="0" applyFont="1" applyFill="1" applyBorder="1" applyAlignment="1">
      <alignment horizontal="center" vertical="center" wrapText="1"/>
    </xf>
    <xf numFmtId="0" fontId="113" fillId="35" borderId="59" xfId="0" applyFont="1" applyFill="1" applyBorder="1" applyAlignment="1">
      <alignment horizontal="center" vertical="center" wrapText="1"/>
    </xf>
    <xf numFmtId="0" fontId="109" fillId="35" borderId="55" xfId="0" applyFont="1" applyFill="1" applyBorder="1" applyAlignment="1">
      <alignment horizontal="center" vertical="center"/>
    </xf>
    <xf numFmtId="0" fontId="109" fillId="35" borderId="60" xfId="0" applyFont="1" applyFill="1" applyBorder="1" applyAlignment="1">
      <alignment horizontal="center" vertical="center"/>
    </xf>
    <xf numFmtId="0" fontId="111" fillId="35" borderId="61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108" fillId="33" borderId="52" xfId="0" applyFont="1" applyFill="1" applyBorder="1" applyAlignment="1">
      <alignment horizontal="center" vertical="center"/>
    </xf>
    <xf numFmtId="0" fontId="113" fillId="2" borderId="17" xfId="0" applyFont="1" applyFill="1" applyBorder="1" applyAlignment="1">
      <alignment horizontal="center" vertical="center" wrapText="1"/>
    </xf>
    <xf numFmtId="0" fontId="113" fillId="17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22" fillId="2" borderId="27" xfId="0" applyFont="1" applyFill="1" applyBorder="1" applyAlignment="1">
      <alignment horizontal="center" vertical="center" wrapText="1"/>
    </xf>
    <xf numFmtId="0" fontId="108" fillId="2" borderId="29" xfId="0" applyFont="1" applyFill="1" applyBorder="1" applyAlignment="1">
      <alignment horizontal="center" vertical="center" wrapText="1"/>
    </xf>
    <xf numFmtId="0" fontId="113" fillId="6" borderId="29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109" fillId="35" borderId="73" xfId="0" applyFont="1" applyFill="1" applyBorder="1" applyAlignment="1">
      <alignment/>
    </xf>
    <xf numFmtId="0" fontId="115" fillId="34" borderId="14" xfId="0" applyFont="1" applyFill="1" applyBorder="1" applyAlignment="1">
      <alignment horizontal="center" vertical="center"/>
    </xf>
    <xf numFmtId="0" fontId="115" fillId="34" borderId="11" xfId="0" applyFont="1" applyFill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08" fillId="33" borderId="15" xfId="0" applyFont="1" applyFill="1" applyBorder="1" applyAlignment="1">
      <alignment horizontal="center" vertical="center"/>
    </xf>
    <xf numFmtId="0" fontId="108" fillId="0" borderId="14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08" fillId="33" borderId="36" xfId="0" applyFont="1" applyFill="1" applyBorder="1" applyAlignment="1">
      <alignment horizontal="center" vertical="center"/>
    </xf>
    <xf numFmtId="0" fontId="108" fillId="33" borderId="44" xfId="0" applyFont="1" applyFill="1" applyBorder="1" applyAlignment="1">
      <alignment horizontal="center" vertical="center"/>
    </xf>
    <xf numFmtId="0" fontId="130" fillId="17" borderId="13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109" fillId="34" borderId="81" xfId="0" applyFont="1" applyFill="1" applyBorder="1" applyAlignment="1">
      <alignment horizontal="center" vertical="center"/>
    </xf>
    <xf numFmtId="0" fontId="108" fillId="17" borderId="21" xfId="0" applyFont="1" applyFill="1" applyBorder="1" applyAlignment="1">
      <alignment horizontal="center" vertical="center" wrapText="1"/>
    </xf>
    <xf numFmtId="0" fontId="108" fillId="2" borderId="28" xfId="0" applyFont="1" applyFill="1" applyBorder="1" applyAlignment="1">
      <alignment horizontal="center" vertical="center" wrapText="1"/>
    </xf>
    <xf numFmtId="0" fontId="109" fillId="0" borderId="71" xfId="0" applyFont="1" applyBorder="1" applyAlignment="1">
      <alignment horizontal="center" vertical="center"/>
    </xf>
    <xf numFmtId="0" fontId="109" fillId="34" borderId="84" xfId="0" applyFont="1" applyFill="1" applyBorder="1" applyAlignment="1">
      <alignment horizontal="center" vertical="center"/>
    </xf>
    <xf numFmtId="0" fontId="113" fillId="2" borderId="16" xfId="0" applyFont="1" applyFill="1" applyBorder="1" applyAlignment="1">
      <alignment horizontal="center" vertical="center" wrapText="1"/>
    </xf>
    <xf numFmtId="0" fontId="111" fillId="4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1" fillId="0" borderId="20" xfId="0" applyFont="1" applyFill="1" applyBorder="1" applyAlignment="1">
      <alignment horizontal="center" vertical="center" wrapText="1"/>
    </xf>
    <xf numFmtId="0" fontId="111" fillId="0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11" fillId="17" borderId="69" xfId="0" applyFont="1" applyFill="1" applyBorder="1" applyAlignment="1">
      <alignment horizontal="center" vertical="center" wrapText="1"/>
    </xf>
    <xf numFmtId="0" fontId="111" fillId="7" borderId="18" xfId="0" applyFont="1" applyFill="1" applyBorder="1" applyAlignment="1">
      <alignment horizontal="center" vertical="center" wrapText="1"/>
    </xf>
    <xf numFmtId="0" fontId="111" fillId="4" borderId="70" xfId="0" applyFont="1" applyFill="1" applyBorder="1" applyAlignment="1">
      <alignment horizontal="center" vertical="center" wrapText="1"/>
    </xf>
    <xf numFmtId="0" fontId="111" fillId="0" borderId="21" xfId="0" applyFont="1" applyFill="1" applyBorder="1" applyAlignment="1">
      <alignment horizontal="center" vertical="center" wrapText="1"/>
    </xf>
    <xf numFmtId="0" fontId="111" fillId="19" borderId="20" xfId="0" applyFont="1" applyFill="1" applyBorder="1" applyAlignment="1">
      <alignment horizontal="center" vertical="center" wrapText="1"/>
    </xf>
    <xf numFmtId="0" fontId="111" fillId="2" borderId="16" xfId="0" applyFont="1" applyFill="1" applyBorder="1" applyAlignment="1">
      <alignment horizontal="center" vertical="center" wrapText="1"/>
    </xf>
    <xf numFmtId="0" fontId="108" fillId="2" borderId="27" xfId="0" applyFont="1" applyFill="1" applyBorder="1" applyAlignment="1">
      <alignment horizontal="center" vertical="center" wrapText="1"/>
    </xf>
    <xf numFmtId="0" fontId="113" fillId="17" borderId="25" xfId="0" applyFont="1" applyFill="1" applyBorder="1" applyAlignment="1">
      <alignment horizontal="center" vertical="center" wrapText="1"/>
    </xf>
    <xf numFmtId="0" fontId="111" fillId="4" borderId="19" xfId="0" applyFont="1" applyFill="1" applyBorder="1" applyAlignment="1">
      <alignment horizontal="center" vertical="center"/>
    </xf>
    <xf numFmtId="0" fontId="113" fillId="17" borderId="3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31" fillId="0" borderId="13" xfId="0" applyFont="1" applyBorder="1" applyAlignment="1">
      <alignment/>
    </xf>
    <xf numFmtId="0" fontId="132" fillId="34" borderId="13" xfId="0" applyFont="1" applyFill="1" applyBorder="1" applyAlignment="1">
      <alignment horizontal="center" vertical="center"/>
    </xf>
    <xf numFmtId="0" fontId="109" fillId="0" borderId="49" xfId="0" applyFont="1" applyBorder="1" applyAlignment="1">
      <alignment horizontal="center" vertical="center"/>
    </xf>
    <xf numFmtId="0" fontId="109" fillId="7" borderId="11" xfId="0" applyFont="1" applyFill="1" applyBorder="1" applyAlignment="1">
      <alignment horizontal="center" vertical="center"/>
    </xf>
    <xf numFmtId="0" fontId="109" fillId="7" borderId="78" xfId="0" applyFont="1" applyFill="1" applyBorder="1" applyAlignment="1">
      <alignment horizontal="center" vertical="center"/>
    </xf>
    <xf numFmtId="0" fontId="111" fillId="4" borderId="7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09" fillId="35" borderId="16" xfId="0" applyFont="1" applyFill="1" applyBorder="1" applyAlignment="1">
      <alignment horizontal="center" vertical="center"/>
    </xf>
    <xf numFmtId="0" fontId="113" fillId="35" borderId="21" xfId="0" applyFont="1" applyFill="1" applyBorder="1" applyAlignment="1">
      <alignment horizontal="center" vertical="center" wrapText="1"/>
    </xf>
    <xf numFmtId="0" fontId="109" fillId="35" borderId="27" xfId="0" applyFont="1" applyFill="1" applyBorder="1" applyAlignment="1">
      <alignment horizontal="center" vertical="center"/>
    </xf>
    <xf numFmtId="0" fontId="113" fillId="35" borderId="31" xfId="0" applyFont="1" applyFill="1" applyBorder="1" applyAlignment="1">
      <alignment horizontal="center" vertical="center" wrapText="1"/>
    </xf>
    <xf numFmtId="0" fontId="110" fillId="34" borderId="13" xfId="0" applyFont="1" applyFill="1" applyBorder="1" applyAlignment="1">
      <alignment horizontal="left" vertical="top" wrapText="1"/>
    </xf>
    <xf numFmtId="0" fontId="113" fillId="34" borderId="31" xfId="0" applyFont="1" applyFill="1" applyBorder="1" applyAlignment="1">
      <alignment horizontal="center" vertical="center" wrapText="1"/>
    </xf>
    <xf numFmtId="0" fontId="111" fillId="34" borderId="24" xfId="0" applyFont="1" applyFill="1" applyBorder="1" applyAlignment="1">
      <alignment horizontal="center" vertical="center"/>
    </xf>
    <xf numFmtId="0" fontId="109" fillId="34" borderId="25" xfId="0" applyFont="1" applyFill="1" applyBorder="1" applyAlignment="1">
      <alignment horizontal="center" vertical="center"/>
    </xf>
    <xf numFmtId="0" fontId="111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113" fillId="34" borderId="28" xfId="0" applyFont="1" applyFill="1" applyBorder="1" applyAlignment="1">
      <alignment horizontal="center" vertical="center" wrapText="1"/>
    </xf>
    <xf numFmtId="0" fontId="110" fillId="35" borderId="59" xfId="0" applyFont="1" applyFill="1" applyBorder="1" applyAlignment="1">
      <alignment horizontal="center" vertical="center"/>
    </xf>
    <xf numFmtId="0" fontId="113" fillId="35" borderId="65" xfId="0" applyFont="1" applyFill="1" applyBorder="1" applyAlignment="1">
      <alignment horizontal="center" vertical="center" wrapText="1"/>
    </xf>
    <xf numFmtId="0" fontId="111" fillId="4" borderId="19" xfId="0" applyFont="1" applyFill="1" applyBorder="1" applyAlignment="1">
      <alignment horizontal="center" vertical="center" wrapText="1"/>
    </xf>
    <xf numFmtId="0" fontId="109" fillId="0" borderId="16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/>
    </xf>
    <xf numFmtId="0" fontId="108" fillId="2" borderId="20" xfId="0" applyFont="1" applyFill="1" applyBorder="1" applyAlignment="1">
      <alignment horizontal="center" vertical="center"/>
    </xf>
    <xf numFmtId="0" fontId="111" fillId="4" borderId="30" xfId="0" applyFont="1" applyFill="1" applyBorder="1" applyAlignment="1">
      <alignment horizontal="center" vertical="center" wrapText="1"/>
    </xf>
    <xf numFmtId="0" fontId="109" fillId="0" borderId="31" xfId="0" applyFont="1" applyFill="1" applyBorder="1" applyAlignment="1">
      <alignment horizontal="center" vertical="center"/>
    </xf>
    <xf numFmtId="0" fontId="108" fillId="33" borderId="74" xfId="0" applyFont="1" applyFill="1" applyBorder="1" applyAlignment="1">
      <alignment horizontal="center" vertical="center"/>
    </xf>
    <xf numFmtId="0" fontId="133" fillId="17" borderId="76" xfId="0" applyFont="1" applyFill="1" applyBorder="1" applyAlignment="1">
      <alignment horizontal="center" vertical="center" wrapText="1"/>
    </xf>
    <xf numFmtId="0" fontId="111" fillId="35" borderId="27" xfId="0" applyFont="1" applyFill="1" applyBorder="1" applyAlignment="1">
      <alignment horizontal="center" vertical="center"/>
    </xf>
    <xf numFmtId="0" fontId="134" fillId="35" borderId="31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135" fillId="35" borderId="21" xfId="0" applyFont="1" applyFill="1" applyBorder="1" applyAlignment="1">
      <alignment horizontal="center" vertical="center" wrapText="1"/>
    </xf>
    <xf numFmtId="0" fontId="136" fillId="35" borderId="20" xfId="0" applyFont="1" applyFill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0" fontId="121" fillId="0" borderId="21" xfId="0" applyFont="1" applyBorder="1" applyAlignment="1">
      <alignment horizontal="center"/>
    </xf>
    <xf numFmtId="0" fontId="124" fillId="0" borderId="31" xfId="0" applyFont="1" applyBorder="1" applyAlignment="1">
      <alignment/>
    </xf>
    <xf numFmtId="0" fontId="54" fillId="0" borderId="31" xfId="0" applyFont="1" applyBorder="1" applyAlignment="1">
      <alignment/>
    </xf>
    <xf numFmtId="0" fontId="124" fillId="0" borderId="84" xfId="0" applyFont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21" fillId="0" borderId="13" xfId="0" applyFont="1" applyBorder="1" applyAlignment="1">
      <alignment horizontal="center"/>
    </xf>
    <xf numFmtId="0" fontId="112" fillId="0" borderId="11" xfId="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/>
    </xf>
    <xf numFmtId="0" fontId="112" fillId="0" borderId="29" xfId="0" applyFont="1" applyBorder="1" applyAlignment="1">
      <alignment horizontal="center" vertical="center"/>
    </xf>
    <xf numFmtId="0" fontId="112" fillId="0" borderId="64" xfId="0" applyFont="1" applyBorder="1" applyAlignment="1">
      <alignment horizontal="center" vertical="center" wrapText="1"/>
    </xf>
    <xf numFmtId="0" fontId="112" fillId="0" borderId="17" xfId="0" applyFont="1" applyBorder="1" applyAlignment="1">
      <alignment horizontal="center" vertical="center"/>
    </xf>
    <xf numFmtId="0" fontId="112" fillId="0" borderId="64" xfId="0" applyFont="1" applyBorder="1" applyAlignment="1">
      <alignment horizontal="center" vertical="center"/>
    </xf>
    <xf numFmtId="0" fontId="112" fillId="0" borderId="69" xfId="0" applyFont="1" applyFill="1" applyBorder="1" applyAlignment="1">
      <alignment horizontal="center" vertical="center" wrapText="1"/>
    </xf>
    <xf numFmtId="0" fontId="112" fillId="0" borderId="34" xfId="0" applyFont="1" applyFill="1" applyBorder="1" applyAlignment="1">
      <alignment horizontal="center" vertical="center" wrapText="1"/>
    </xf>
    <xf numFmtId="0" fontId="112" fillId="0" borderId="36" xfId="0" applyFont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 vertical="center"/>
    </xf>
    <xf numFmtId="0" fontId="137" fillId="0" borderId="0" xfId="0" applyFont="1" applyAlignment="1">
      <alignment horizontal="center" vertical="center"/>
    </xf>
    <xf numFmtId="0" fontId="112" fillId="0" borderId="0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/>
    </xf>
    <xf numFmtId="0" fontId="138" fillId="38" borderId="0" xfId="0" applyFont="1" applyFill="1" applyAlignment="1">
      <alignment vertical="center"/>
    </xf>
    <xf numFmtId="0" fontId="139" fillId="38" borderId="14" xfId="0" applyFont="1" applyFill="1" applyBorder="1" applyAlignment="1">
      <alignment horizontal="center" vertical="center"/>
    </xf>
    <xf numFmtId="1" fontId="138" fillId="38" borderId="81" xfId="0" applyNumberFormat="1" applyFont="1" applyFill="1" applyBorder="1" applyAlignment="1">
      <alignment horizontal="center" vertical="center"/>
    </xf>
    <xf numFmtId="0" fontId="138" fillId="38" borderId="27" xfId="0" applyFont="1" applyFill="1" applyBorder="1" applyAlignment="1">
      <alignment horizontal="center" vertical="center"/>
    </xf>
    <xf numFmtId="1" fontId="138" fillId="38" borderId="27" xfId="0" applyNumberFormat="1" applyFont="1" applyFill="1" applyBorder="1" applyAlignment="1">
      <alignment horizontal="center" vertical="center"/>
    </xf>
    <xf numFmtId="1" fontId="138" fillId="38" borderId="19" xfId="0" applyNumberFormat="1" applyFont="1" applyFill="1" applyBorder="1" applyAlignment="1">
      <alignment horizontal="center" vertical="center"/>
    </xf>
    <xf numFmtId="1" fontId="138" fillId="38" borderId="21" xfId="0" applyNumberFormat="1" applyFont="1" applyFill="1" applyBorder="1" applyAlignment="1">
      <alignment horizontal="center" vertical="center"/>
    </xf>
    <xf numFmtId="0" fontId="140" fillId="38" borderId="13" xfId="0" applyFont="1" applyFill="1" applyBorder="1" applyAlignment="1">
      <alignment horizontal="center" vertical="center"/>
    </xf>
    <xf numFmtId="0" fontId="140" fillId="38" borderId="0" xfId="0" applyFont="1" applyFill="1" applyBorder="1" applyAlignment="1">
      <alignment/>
    </xf>
    <xf numFmtId="0" fontId="140" fillId="38" borderId="0" xfId="0" applyFont="1" applyFill="1" applyAlignment="1">
      <alignment/>
    </xf>
    <xf numFmtId="1" fontId="138" fillId="39" borderId="19" xfId="0" applyNumberFormat="1" applyFont="1" applyFill="1" applyBorder="1" applyAlignment="1">
      <alignment horizontal="center" vertical="center"/>
    </xf>
    <xf numFmtId="1" fontId="138" fillId="39" borderId="0" xfId="0" applyNumberFormat="1" applyFont="1" applyFill="1" applyBorder="1" applyAlignment="1">
      <alignment horizontal="center" vertical="center"/>
    </xf>
    <xf numFmtId="0" fontId="138" fillId="40" borderId="0" xfId="0" applyFont="1" applyFill="1" applyAlignment="1">
      <alignment vertical="center"/>
    </xf>
    <xf numFmtId="0" fontId="139" fillId="40" borderId="14" xfId="0" applyFont="1" applyFill="1" applyBorder="1" applyAlignment="1">
      <alignment horizontal="center" vertical="center"/>
    </xf>
    <xf numFmtId="1" fontId="138" fillId="40" borderId="81" xfId="0" applyNumberFormat="1" applyFont="1" applyFill="1" applyBorder="1" applyAlignment="1">
      <alignment horizontal="center" vertical="center"/>
    </xf>
    <xf numFmtId="1" fontId="138" fillId="40" borderId="21" xfId="0" applyNumberFormat="1" applyFont="1" applyFill="1" applyBorder="1" applyAlignment="1">
      <alignment horizontal="center" vertical="center"/>
    </xf>
    <xf numFmtId="1" fontId="138" fillId="40" borderId="45" xfId="0" applyNumberFormat="1" applyFont="1" applyFill="1" applyBorder="1" applyAlignment="1">
      <alignment horizontal="center" vertical="center"/>
    </xf>
    <xf numFmtId="0" fontId="138" fillId="40" borderId="19" xfId="0" applyFont="1" applyFill="1" applyBorder="1" applyAlignment="1">
      <alignment horizontal="center" vertical="center"/>
    </xf>
    <xf numFmtId="1" fontId="138" fillId="40" borderId="19" xfId="0" applyNumberFormat="1" applyFont="1" applyFill="1" applyBorder="1" applyAlignment="1">
      <alignment horizontal="center" vertical="center"/>
    </xf>
    <xf numFmtId="1" fontId="138" fillId="40" borderId="0" xfId="0" applyNumberFormat="1" applyFont="1" applyFill="1" applyBorder="1" applyAlignment="1">
      <alignment horizontal="center" vertical="center"/>
    </xf>
    <xf numFmtId="0" fontId="140" fillId="40" borderId="13" xfId="0" applyFont="1" applyFill="1" applyBorder="1" applyAlignment="1">
      <alignment horizontal="center" vertical="center"/>
    </xf>
    <xf numFmtId="0" fontId="140" fillId="40" borderId="0" xfId="0" applyFont="1" applyFill="1" applyBorder="1" applyAlignment="1">
      <alignment/>
    </xf>
    <xf numFmtId="0" fontId="140" fillId="40" borderId="0" xfId="0" applyFont="1" applyFill="1" applyAlignment="1">
      <alignment/>
    </xf>
    <xf numFmtId="1" fontId="138" fillId="39" borderId="27" xfId="0" applyNumberFormat="1" applyFont="1" applyFill="1" applyBorder="1" applyAlignment="1">
      <alignment horizontal="center" vertical="center"/>
    </xf>
    <xf numFmtId="1" fontId="138" fillId="41" borderId="19" xfId="0" applyNumberFormat="1" applyFont="1" applyFill="1" applyBorder="1" applyAlignment="1">
      <alignment horizontal="center" vertical="center"/>
    </xf>
    <xf numFmtId="0" fontId="99" fillId="38" borderId="0" xfId="0" applyFont="1" applyFill="1" applyBorder="1" applyAlignment="1">
      <alignment horizontal="center" vertical="center" wrapText="1"/>
    </xf>
    <xf numFmtId="0" fontId="117" fillId="40" borderId="0" xfId="0" applyFont="1" applyFill="1" applyBorder="1" applyAlignment="1">
      <alignment horizontal="center" vertical="center" wrapText="1"/>
    </xf>
    <xf numFmtId="1" fontId="138" fillId="41" borderId="45" xfId="0" applyNumberFormat="1" applyFont="1" applyFill="1" applyBorder="1" applyAlignment="1">
      <alignment horizontal="center" vertical="center"/>
    </xf>
    <xf numFmtId="1" fontId="108" fillId="33" borderId="10" xfId="0" applyNumberFormat="1" applyFont="1" applyFill="1" applyBorder="1" applyAlignment="1">
      <alignment horizontal="center" vertical="center"/>
    </xf>
    <xf numFmtId="1" fontId="108" fillId="33" borderId="41" xfId="0" applyNumberFormat="1" applyFont="1" applyFill="1" applyBorder="1" applyAlignment="1">
      <alignment horizontal="center" vertical="center"/>
    </xf>
    <xf numFmtId="1" fontId="2" fillId="33" borderId="63" xfId="0" applyNumberFormat="1" applyFont="1" applyFill="1" applyBorder="1" applyAlignment="1">
      <alignment horizontal="center" vertical="center"/>
    </xf>
    <xf numFmtId="0" fontId="100" fillId="34" borderId="14" xfId="0" applyFont="1" applyFill="1" applyBorder="1" applyAlignment="1">
      <alignment horizontal="center" vertical="center" wrapText="1"/>
    </xf>
    <xf numFmtId="0" fontId="109" fillId="0" borderId="16" xfId="0" applyFont="1" applyFill="1" applyBorder="1" applyAlignment="1">
      <alignment horizontal="center" vertical="center"/>
    </xf>
    <xf numFmtId="1" fontId="138" fillId="40" borderId="13" xfId="0" applyNumberFormat="1" applyFont="1" applyFill="1" applyBorder="1" applyAlignment="1">
      <alignment horizontal="center" vertical="center"/>
    </xf>
    <xf numFmtId="0" fontId="111" fillId="4" borderId="64" xfId="0" applyFont="1" applyFill="1" applyBorder="1" applyAlignment="1">
      <alignment horizontal="center" vertical="center"/>
    </xf>
    <xf numFmtId="0" fontId="111" fillId="4" borderId="47" xfId="0" applyFont="1" applyFill="1" applyBorder="1" applyAlignment="1">
      <alignment horizontal="center" vertical="center"/>
    </xf>
    <xf numFmtId="0" fontId="120" fillId="4" borderId="64" xfId="0" applyFont="1" applyFill="1" applyBorder="1" applyAlignment="1">
      <alignment horizontal="center" vertical="center"/>
    </xf>
    <xf numFmtId="0" fontId="120" fillId="4" borderId="47" xfId="0" applyFont="1" applyFill="1" applyBorder="1" applyAlignment="1">
      <alignment horizontal="center" vertical="center"/>
    </xf>
    <xf numFmtId="0" fontId="111" fillId="0" borderId="63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11" fillId="0" borderId="52" xfId="0" applyFont="1" applyBorder="1" applyAlignment="1">
      <alignment horizontal="center" vertical="center"/>
    </xf>
    <xf numFmtId="0" fontId="111" fillId="0" borderId="15" xfId="0" applyFont="1" applyBorder="1" applyAlignment="1">
      <alignment horizontal="center" vertical="center"/>
    </xf>
    <xf numFmtId="0" fontId="141" fillId="0" borderId="36" xfId="0" applyFont="1" applyBorder="1" applyAlignment="1">
      <alignment horizontal="center"/>
    </xf>
    <xf numFmtId="0" fontId="141" fillId="0" borderId="14" xfId="0" applyFont="1" applyBorder="1" applyAlignment="1">
      <alignment horizontal="center"/>
    </xf>
    <xf numFmtId="0" fontId="141" fillId="0" borderId="44" xfId="0" applyFont="1" applyBorder="1" applyAlignment="1">
      <alignment horizontal="center"/>
    </xf>
    <xf numFmtId="0" fontId="141" fillId="0" borderId="64" xfId="0" applyFont="1" applyBorder="1" applyAlignment="1">
      <alignment horizontal="center"/>
    </xf>
    <xf numFmtId="0" fontId="141" fillId="0" borderId="0" xfId="0" applyFont="1" applyBorder="1" applyAlignment="1">
      <alignment horizontal="center"/>
    </xf>
    <xf numFmtId="0" fontId="141" fillId="0" borderId="61" xfId="0" applyFont="1" applyBorder="1" applyAlignment="1">
      <alignment horizontal="center"/>
    </xf>
    <xf numFmtId="0" fontId="141" fillId="0" borderId="47" xfId="0" applyFont="1" applyBorder="1" applyAlignment="1">
      <alignment horizontal="center"/>
    </xf>
    <xf numFmtId="0" fontId="141" fillId="0" borderId="11" xfId="0" applyFont="1" applyBorder="1" applyAlignment="1">
      <alignment horizontal="center"/>
    </xf>
    <xf numFmtId="0" fontId="141" fillId="0" borderId="58" xfId="0" applyFont="1" applyBorder="1" applyAlignment="1">
      <alignment horizontal="center"/>
    </xf>
    <xf numFmtId="0" fontId="108" fillId="0" borderId="36" xfId="0" applyFont="1" applyBorder="1" applyAlignment="1">
      <alignment horizontal="center" vertical="center"/>
    </xf>
    <xf numFmtId="0" fontId="108" fillId="0" borderId="14" xfId="0" applyFont="1" applyBorder="1" applyAlignment="1">
      <alignment horizontal="center" vertical="center"/>
    </xf>
    <xf numFmtId="0" fontId="108" fillId="0" borderId="64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8" fillId="0" borderId="47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63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17" fillId="2" borderId="40" xfId="0" applyFont="1" applyFill="1" applyBorder="1" applyAlignment="1">
      <alignment horizontal="center" vertical="center" wrapText="1"/>
    </xf>
    <xf numFmtId="0" fontId="117" fillId="2" borderId="62" xfId="0" applyFont="1" applyFill="1" applyBorder="1" applyAlignment="1">
      <alignment horizontal="center" vertical="center" wrapText="1"/>
    </xf>
    <xf numFmtId="0" fontId="117" fillId="2" borderId="49" xfId="0" applyFont="1" applyFill="1" applyBorder="1" applyAlignment="1">
      <alignment horizontal="center" vertical="center" wrapText="1"/>
    </xf>
    <xf numFmtId="0" fontId="117" fillId="42" borderId="52" xfId="0" applyFont="1" applyFill="1" applyBorder="1" applyAlignment="1">
      <alignment horizontal="center" vertical="center"/>
    </xf>
    <xf numFmtId="0" fontId="117" fillId="42" borderId="15" xfId="0" applyFont="1" applyFill="1" applyBorder="1" applyAlignment="1">
      <alignment horizontal="center" vertical="center"/>
    </xf>
    <xf numFmtId="0" fontId="100" fillId="2" borderId="40" xfId="0" applyFont="1" applyFill="1" applyBorder="1" applyAlignment="1">
      <alignment horizontal="center" vertical="center" wrapText="1"/>
    </xf>
    <xf numFmtId="0" fontId="100" fillId="2" borderId="62" xfId="0" applyFont="1" applyFill="1" applyBorder="1" applyAlignment="1">
      <alignment horizontal="center" vertical="center" wrapText="1"/>
    </xf>
    <xf numFmtId="0" fontId="100" fillId="2" borderId="49" xfId="0" applyFont="1" applyFill="1" applyBorder="1" applyAlignment="1">
      <alignment horizontal="center" vertical="center" wrapText="1"/>
    </xf>
    <xf numFmtId="0" fontId="142" fillId="0" borderId="36" xfId="0" applyFont="1" applyBorder="1" applyAlignment="1">
      <alignment horizontal="center" vertical="center"/>
    </xf>
    <xf numFmtId="0" fontId="142" fillId="0" borderId="14" xfId="0" applyFont="1" applyBorder="1" applyAlignment="1">
      <alignment horizontal="center" vertical="center"/>
    </xf>
    <xf numFmtId="0" fontId="117" fillId="17" borderId="21" xfId="0" applyFont="1" applyFill="1" applyBorder="1" applyAlignment="1">
      <alignment horizontal="center" vertical="center"/>
    </xf>
    <xf numFmtId="0" fontId="117" fillId="17" borderId="65" xfId="0" applyFont="1" applyFill="1" applyBorder="1" applyAlignment="1">
      <alignment horizontal="center" vertical="center"/>
    </xf>
    <xf numFmtId="0" fontId="111" fillId="0" borderId="63" xfId="0" applyFont="1" applyFill="1" applyBorder="1" applyAlignment="1">
      <alignment horizontal="center" vertical="center" wrapText="1"/>
    </xf>
    <xf numFmtId="0" fontId="111" fillId="0" borderId="52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108" fillId="33" borderId="63" xfId="0" applyFont="1" applyFill="1" applyBorder="1" applyAlignment="1">
      <alignment horizontal="center" vertical="center"/>
    </xf>
    <xf numFmtId="0" fontId="108" fillId="33" borderId="15" xfId="0" applyFont="1" applyFill="1" applyBorder="1" applyAlignment="1">
      <alignment horizontal="center" vertical="center"/>
    </xf>
    <xf numFmtId="0" fontId="108" fillId="42" borderId="63" xfId="0" applyFont="1" applyFill="1" applyBorder="1" applyAlignment="1">
      <alignment horizontal="center" vertical="center" wrapText="1"/>
    </xf>
    <xf numFmtId="0" fontId="108" fillId="42" borderId="52" xfId="0" applyFont="1" applyFill="1" applyBorder="1" applyAlignment="1">
      <alignment horizontal="center" vertical="center" wrapText="1"/>
    </xf>
    <xf numFmtId="0" fontId="143" fillId="0" borderId="0" xfId="0" applyFont="1" applyBorder="1" applyAlignment="1">
      <alignment horizontal="center" vertical="center"/>
    </xf>
    <xf numFmtId="0" fontId="143" fillId="0" borderId="61" xfId="0" applyFont="1" applyBorder="1" applyAlignment="1">
      <alignment horizontal="center" vertical="center"/>
    </xf>
    <xf numFmtId="0" fontId="144" fillId="0" borderId="36" xfId="0" applyFont="1" applyBorder="1" applyAlignment="1">
      <alignment horizontal="center" vertical="center"/>
    </xf>
    <xf numFmtId="0" fontId="144" fillId="0" borderId="44" xfId="0" applyFont="1" applyBorder="1" applyAlignment="1">
      <alignment horizontal="center" vertical="center"/>
    </xf>
    <xf numFmtId="0" fontId="108" fillId="42" borderId="63" xfId="0" applyFont="1" applyFill="1" applyBorder="1" applyAlignment="1">
      <alignment horizontal="center" vertical="center"/>
    </xf>
    <xf numFmtId="0" fontId="108" fillId="42" borderId="15" xfId="0" applyFont="1" applyFill="1" applyBorder="1" applyAlignment="1">
      <alignment horizontal="center" vertical="center"/>
    </xf>
    <xf numFmtId="0" fontId="108" fillId="34" borderId="63" xfId="0" applyFont="1" applyFill="1" applyBorder="1" applyAlignment="1">
      <alignment horizontal="center" vertical="center"/>
    </xf>
    <xf numFmtId="0" fontId="108" fillId="34" borderId="14" xfId="0" applyFont="1" applyFill="1" applyBorder="1" applyAlignment="1">
      <alignment horizontal="center" vertical="center"/>
    </xf>
    <xf numFmtId="0" fontId="108" fillId="34" borderId="0" xfId="0" applyFont="1" applyFill="1" applyBorder="1" applyAlignment="1">
      <alignment horizontal="center" vertical="center"/>
    </xf>
    <xf numFmtId="0" fontId="108" fillId="34" borderId="52" xfId="0" applyFont="1" applyFill="1" applyBorder="1" applyAlignment="1">
      <alignment horizontal="center" vertical="center"/>
    </xf>
    <xf numFmtId="0" fontId="108" fillId="34" borderId="15" xfId="0" applyFont="1" applyFill="1" applyBorder="1" applyAlignment="1">
      <alignment horizontal="center" vertical="center"/>
    </xf>
    <xf numFmtId="0" fontId="108" fillId="42" borderId="52" xfId="0" applyFont="1" applyFill="1" applyBorder="1" applyAlignment="1">
      <alignment horizontal="center" vertical="center"/>
    </xf>
    <xf numFmtId="0" fontId="145" fillId="4" borderId="13" xfId="0" applyFont="1" applyFill="1" applyBorder="1" applyAlignment="1">
      <alignment horizontal="center" vertical="center" wrapText="1"/>
    </xf>
    <xf numFmtId="0" fontId="145" fillId="36" borderId="13" xfId="0" applyFont="1" applyFill="1" applyBorder="1" applyAlignment="1">
      <alignment horizontal="center" vertical="center"/>
    </xf>
    <xf numFmtId="0" fontId="108" fillId="42" borderId="64" xfId="0" applyFont="1" applyFill="1" applyBorder="1" applyAlignment="1">
      <alignment horizontal="center" vertical="center" wrapText="1"/>
    </xf>
    <xf numFmtId="0" fontId="108" fillId="42" borderId="61" xfId="0" applyFont="1" applyFill="1" applyBorder="1" applyAlignment="1">
      <alignment horizontal="center" vertical="center" wrapText="1"/>
    </xf>
    <xf numFmtId="0" fontId="111" fillId="0" borderId="63" xfId="0" applyFont="1" applyBorder="1" applyAlignment="1">
      <alignment horizontal="center" vertical="center" wrapText="1"/>
    </xf>
    <xf numFmtId="0" fontId="111" fillId="0" borderId="52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108" fillId="33" borderId="47" xfId="0" applyFont="1" applyFill="1" applyBorder="1" applyAlignment="1">
      <alignment horizontal="center" vertical="center" wrapText="1"/>
    </xf>
    <xf numFmtId="0" fontId="108" fillId="33" borderId="58" xfId="0" applyFont="1" applyFill="1" applyBorder="1" applyAlignment="1">
      <alignment horizontal="center" vertical="center" wrapText="1"/>
    </xf>
    <xf numFmtId="0" fontId="111" fillId="4" borderId="36" xfId="0" applyFont="1" applyFill="1" applyBorder="1" applyAlignment="1">
      <alignment horizontal="center" vertical="center"/>
    </xf>
    <xf numFmtId="0" fontId="111" fillId="4" borderId="64" xfId="0" applyFont="1" applyFill="1" applyBorder="1" applyAlignment="1">
      <alignment horizontal="center" vertical="center"/>
    </xf>
    <xf numFmtId="0" fontId="111" fillId="4" borderId="47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108" fillId="36" borderId="36" xfId="0" applyFont="1" applyFill="1" applyBorder="1" applyAlignment="1">
      <alignment horizontal="center" vertical="center"/>
    </xf>
    <xf numFmtId="0" fontId="108" fillId="36" borderId="64" xfId="0" applyFont="1" applyFill="1" applyBorder="1" applyAlignment="1">
      <alignment horizontal="center" vertical="center"/>
    </xf>
    <xf numFmtId="0" fontId="108" fillId="36" borderId="47" xfId="0" applyFont="1" applyFill="1" applyBorder="1" applyAlignment="1">
      <alignment horizontal="center" vertical="center"/>
    </xf>
    <xf numFmtId="0" fontId="108" fillId="17" borderId="59" xfId="0" applyFont="1" applyFill="1" applyBorder="1" applyAlignment="1">
      <alignment horizontal="center" vertical="center"/>
    </xf>
    <xf numFmtId="0" fontId="108" fillId="17" borderId="10" xfId="0" applyFont="1" applyFill="1" applyBorder="1" applyAlignment="1">
      <alignment horizontal="center" vertical="center"/>
    </xf>
    <xf numFmtId="0" fontId="108" fillId="17" borderId="20" xfId="0" applyFont="1" applyFill="1" applyBorder="1" applyAlignment="1">
      <alignment horizontal="center" vertical="center"/>
    </xf>
    <xf numFmtId="0" fontId="146" fillId="43" borderId="0" xfId="0" applyFont="1" applyFill="1" applyAlignment="1">
      <alignment horizontal="center" vertical="center" wrapText="1"/>
    </xf>
    <xf numFmtId="0" fontId="147" fillId="0" borderId="11" xfId="0" applyFont="1" applyBorder="1" applyAlignment="1">
      <alignment horizontal="center" vertical="center" wrapText="1"/>
    </xf>
    <xf numFmtId="0" fontId="111" fillId="4" borderId="44" xfId="0" applyFont="1" applyFill="1" applyBorder="1" applyAlignment="1">
      <alignment horizontal="center" vertical="center"/>
    </xf>
    <xf numFmtId="0" fontId="111" fillId="4" borderId="61" xfId="0" applyFont="1" applyFill="1" applyBorder="1" applyAlignment="1">
      <alignment horizontal="center" vertical="center"/>
    </xf>
    <xf numFmtId="0" fontId="111" fillId="4" borderId="58" xfId="0" applyFont="1" applyFill="1" applyBorder="1" applyAlignment="1">
      <alignment horizontal="center" vertical="center"/>
    </xf>
    <xf numFmtId="0" fontId="108" fillId="36" borderId="40" xfId="0" applyFont="1" applyFill="1" applyBorder="1" applyAlignment="1">
      <alignment horizontal="center" vertical="center"/>
    </xf>
    <xf numFmtId="0" fontId="108" fillId="36" borderId="62" xfId="0" applyFont="1" applyFill="1" applyBorder="1" applyAlignment="1">
      <alignment horizontal="center" vertical="center"/>
    </xf>
    <xf numFmtId="0" fontId="108" fillId="36" borderId="49" xfId="0" applyFont="1" applyFill="1" applyBorder="1" applyAlignment="1">
      <alignment horizontal="center" vertical="center"/>
    </xf>
    <xf numFmtId="0" fontId="115" fillId="34" borderId="36" xfId="0" applyFont="1" applyFill="1" applyBorder="1" applyAlignment="1">
      <alignment horizontal="center" vertical="center"/>
    </xf>
    <xf numFmtId="0" fontId="115" fillId="34" borderId="14" xfId="0" applyFont="1" applyFill="1" applyBorder="1" applyAlignment="1">
      <alignment horizontal="center" vertical="center"/>
    </xf>
    <xf numFmtId="0" fontId="115" fillId="34" borderId="0" xfId="0" applyFont="1" applyFill="1" applyBorder="1" applyAlignment="1">
      <alignment horizontal="center" vertical="center"/>
    </xf>
    <xf numFmtId="0" fontId="115" fillId="34" borderId="37" xfId="0" applyFont="1" applyFill="1" applyBorder="1" applyAlignment="1">
      <alignment horizontal="center" vertical="center"/>
    </xf>
    <xf numFmtId="0" fontId="115" fillId="34" borderId="47" xfId="0" applyFont="1" applyFill="1" applyBorder="1" applyAlignment="1">
      <alignment horizontal="center" vertical="center"/>
    </xf>
    <xf numFmtId="0" fontId="115" fillId="34" borderId="11" xfId="0" applyFont="1" applyFill="1" applyBorder="1" applyAlignment="1">
      <alignment horizontal="center" vertical="center"/>
    </xf>
    <xf numFmtId="0" fontId="115" fillId="34" borderId="74" xfId="0" applyFont="1" applyFill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5" fillId="0" borderId="37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5" fillId="0" borderId="74" xfId="0" applyFont="1" applyBorder="1" applyAlignment="1">
      <alignment horizontal="center" vertical="center"/>
    </xf>
    <xf numFmtId="0" fontId="111" fillId="4" borderId="14" xfId="0" applyFont="1" applyFill="1" applyBorder="1" applyAlignment="1">
      <alignment horizontal="center" vertical="center"/>
    </xf>
    <xf numFmtId="0" fontId="111" fillId="4" borderId="0" xfId="0" applyFont="1" applyFill="1" applyBorder="1" applyAlignment="1">
      <alignment horizontal="center" vertical="center"/>
    </xf>
    <xf numFmtId="0" fontId="111" fillId="4" borderId="11" xfId="0" applyFont="1" applyFill="1" applyBorder="1" applyAlignment="1">
      <alignment horizontal="center" vertical="center"/>
    </xf>
    <xf numFmtId="0" fontId="108" fillId="19" borderId="14" xfId="0" applyFont="1" applyFill="1" applyBorder="1" applyAlignment="1">
      <alignment horizontal="center" vertical="center"/>
    </xf>
    <xf numFmtId="0" fontId="108" fillId="19" borderId="0" xfId="0" applyFont="1" applyFill="1" applyBorder="1" applyAlignment="1">
      <alignment horizontal="center" vertical="center"/>
    </xf>
    <xf numFmtId="0" fontId="108" fillId="19" borderId="11" xfId="0" applyFont="1" applyFill="1" applyBorder="1" applyAlignment="1">
      <alignment horizontal="center" vertical="center"/>
    </xf>
    <xf numFmtId="0" fontId="108" fillId="33" borderId="63" xfId="0" applyFont="1" applyFill="1" applyBorder="1" applyAlignment="1">
      <alignment horizontal="center" vertical="center" wrapText="1"/>
    </xf>
    <xf numFmtId="0" fontId="108" fillId="33" borderId="15" xfId="0" applyFont="1" applyFill="1" applyBorder="1" applyAlignment="1">
      <alignment horizontal="center" vertical="center" wrapText="1"/>
    </xf>
    <xf numFmtId="0" fontId="108" fillId="42" borderId="15" xfId="0" applyFont="1" applyFill="1" applyBorder="1" applyAlignment="1">
      <alignment horizontal="center" vertical="center" wrapText="1"/>
    </xf>
    <xf numFmtId="0" fontId="126" fillId="0" borderId="14" xfId="0" applyFont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26" fillId="34" borderId="36" xfId="0" applyFont="1" applyFill="1" applyBorder="1" applyAlignment="1">
      <alignment horizontal="center" vertical="center"/>
    </xf>
    <xf numFmtId="0" fontId="126" fillId="34" borderId="14" xfId="0" applyFont="1" applyFill="1" applyBorder="1" applyAlignment="1">
      <alignment horizontal="center" vertical="center"/>
    </xf>
    <xf numFmtId="0" fontId="126" fillId="34" borderId="37" xfId="0" applyFont="1" applyFill="1" applyBorder="1" applyAlignment="1">
      <alignment horizontal="center" vertical="center"/>
    </xf>
    <xf numFmtId="0" fontId="126" fillId="34" borderId="47" xfId="0" applyFont="1" applyFill="1" applyBorder="1" applyAlignment="1">
      <alignment horizontal="center" vertical="center"/>
    </xf>
    <xf numFmtId="0" fontId="126" fillId="34" borderId="11" xfId="0" applyFont="1" applyFill="1" applyBorder="1" applyAlignment="1">
      <alignment horizontal="center" vertical="center"/>
    </xf>
    <xf numFmtId="0" fontId="126" fillId="34" borderId="74" xfId="0" applyFont="1" applyFill="1" applyBorder="1" applyAlignment="1">
      <alignment horizontal="center" vertical="center"/>
    </xf>
    <xf numFmtId="0" fontId="126" fillId="0" borderId="37" xfId="0" applyFont="1" applyBorder="1" applyAlignment="1">
      <alignment horizontal="center" vertical="center"/>
    </xf>
    <xf numFmtId="0" fontId="126" fillId="0" borderId="74" xfId="0" applyFont="1" applyBorder="1" applyAlignment="1">
      <alignment horizontal="center" vertical="center"/>
    </xf>
    <xf numFmtId="0" fontId="145" fillId="4" borderId="20" xfId="0" applyFont="1" applyFill="1" applyBorder="1" applyAlignment="1">
      <alignment horizontal="center" vertical="center" wrapText="1"/>
    </xf>
    <xf numFmtId="0" fontId="122" fillId="36" borderId="36" xfId="0" applyFont="1" applyFill="1" applyBorder="1" applyAlignment="1">
      <alignment horizontal="center" vertical="center"/>
    </xf>
    <xf numFmtId="0" fontId="122" fillId="36" borderId="64" xfId="0" applyFont="1" applyFill="1" applyBorder="1" applyAlignment="1">
      <alignment horizontal="center" vertical="center"/>
    </xf>
    <xf numFmtId="0" fontId="122" fillId="36" borderId="47" xfId="0" applyFont="1" applyFill="1" applyBorder="1" applyAlignment="1">
      <alignment horizontal="center" vertical="center"/>
    </xf>
    <xf numFmtId="0" fontId="122" fillId="17" borderId="59" xfId="0" applyFont="1" applyFill="1" applyBorder="1" applyAlignment="1">
      <alignment horizontal="center" vertical="center"/>
    </xf>
    <xf numFmtId="0" fontId="122" fillId="17" borderId="10" xfId="0" applyFont="1" applyFill="1" applyBorder="1" applyAlignment="1">
      <alignment horizontal="center" vertical="center"/>
    </xf>
    <xf numFmtId="0" fontId="122" fillId="17" borderId="20" xfId="0" applyFont="1" applyFill="1" applyBorder="1" applyAlignment="1">
      <alignment horizontal="center" vertical="center"/>
    </xf>
    <xf numFmtId="0" fontId="120" fillId="4" borderId="14" xfId="0" applyFont="1" applyFill="1" applyBorder="1" applyAlignment="1">
      <alignment horizontal="center" vertical="center"/>
    </xf>
    <xf numFmtId="0" fontId="120" fillId="4" borderId="0" xfId="0" applyFont="1" applyFill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2" fillId="19" borderId="14" xfId="0" applyFont="1" applyFill="1" applyBorder="1" applyAlignment="1">
      <alignment horizontal="center" vertical="center"/>
    </xf>
    <xf numFmtId="0" fontId="122" fillId="19" borderId="0" xfId="0" applyFont="1" applyFill="1" applyBorder="1" applyAlignment="1">
      <alignment horizontal="center" vertical="center"/>
    </xf>
    <xf numFmtId="0" fontId="122" fillId="19" borderId="11" xfId="0" applyFont="1" applyFill="1" applyBorder="1" applyAlignment="1">
      <alignment horizontal="center" vertical="center"/>
    </xf>
    <xf numFmtId="0" fontId="120" fillId="4" borderId="44" xfId="0" applyFont="1" applyFill="1" applyBorder="1" applyAlignment="1">
      <alignment horizontal="center" vertical="center"/>
    </xf>
    <xf numFmtId="0" fontId="120" fillId="4" borderId="61" xfId="0" applyFont="1" applyFill="1" applyBorder="1" applyAlignment="1">
      <alignment horizontal="center" vertical="center"/>
    </xf>
    <xf numFmtId="0" fontId="120" fillId="4" borderId="58" xfId="0" applyFont="1" applyFill="1" applyBorder="1" applyAlignment="1">
      <alignment horizontal="center" vertical="center"/>
    </xf>
    <xf numFmtId="0" fontId="122" fillId="36" borderId="40" xfId="0" applyFont="1" applyFill="1" applyBorder="1" applyAlignment="1">
      <alignment horizontal="center" vertical="center"/>
    </xf>
    <xf numFmtId="0" fontId="122" fillId="36" borderId="62" xfId="0" applyFont="1" applyFill="1" applyBorder="1" applyAlignment="1">
      <alignment horizontal="center" vertical="center"/>
    </xf>
    <xf numFmtId="0" fontId="122" fillId="36" borderId="49" xfId="0" applyFont="1" applyFill="1" applyBorder="1" applyAlignment="1">
      <alignment horizontal="center" vertical="center"/>
    </xf>
    <xf numFmtId="0" fontId="120" fillId="4" borderId="40" xfId="0" applyFont="1" applyFill="1" applyBorder="1" applyAlignment="1">
      <alignment horizontal="center" vertical="center"/>
    </xf>
    <xf numFmtId="0" fontId="120" fillId="4" borderId="62" xfId="0" applyFont="1" applyFill="1" applyBorder="1" applyAlignment="1">
      <alignment horizontal="center" vertical="center"/>
    </xf>
    <xf numFmtId="0" fontId="120" fillId="4" borderId="49" xfId="0" applyFont="1" applyFill="1" applyBorder="1" applyAlignment="1">
      <alignment horizontal="center" vertical="center"/>
    </xf>
    <xf numFmtId="0" fontId="120" fillId="4" borderId="36" xfId="0" applyFont="1" applyFill="1" applyBorder="1" applyAlignment="1">
      <alignment horizontal="center" vertical="center"/>
    </xf>
    <xf numFmtId="0" fontId="120" fillId="4" borderId="64" xfId="0" applyFont="1" applyFill="1" applyBorder="1" applyAlignment="1">
      <alignment horizontal="center" vertical="center"/>
    </xf>
    <xf numFmtId="0" fontId="120" fillId="4" borderId="47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122" fillId="17" borderId="40" xfId="0" applyFont="1" applyFill="1" applyBorder="1" applyAlignment="1">
      <alignment horizontal="center" vertical="center"/>
    </xf>
    <xf numFmtId="0" fontId="122" fillId="17" borderId="62" xfId="0" applyFont="1" applyFill="1" applyBorder="1" applyAlignment="1">
      <alignment horizontal="center" vertical="center"/>
    </xf>
    <xf numFmtId="0" fontId="122" fillId="17" borderId="49" xfId="0" applyFont="1" applyFill="1" applyBorder="1" applyAlignment="1">
      <alignment horizontal="center" vertical="center"/>
    </xf>
    <xf numFmtId="0" fontId="122" fillId="19" borderId="40" xfId="0" applyFont="1" applyFill="1" applyBorder="1" applyAlignment="1">
      <alignment horizontal="center" vertical="center"/>
    </xf>
    <xf numFmtId="0" fontId="122" fillId="19" borderId="62" xfId="0" applyFont="1" applyFill="1" applyBorder="1" applyAlignment="1">
      <alignment horizontal="center" vertical="center"/>
    </xf>
    <xf numFmtId="0" fontId="122" fillId="19" borderId="49" xfId="0" applyFont="1" applyFill="1" applyBorder="1" applyAlignment="1">
      <alignment horizontal="center" vertical="center"/>
    </xf>
    <xf numFmtId="0" fontId="126" fillId="0" borderId="36" xfId="0" applyFont="1" applyBorder="1" applyAlignment="1">
      <alignment horizontal="center" vertical="center"/>
    </xf>
    <xf numFmtId="0" fontId="126" fillId="0" borderId="44" xfId="0" applyFont="1" applyBorder="1" applyAlignment="1">
      <alignment horizontal="center" vertical="center"/>
    </xf>
    <xf numFmtId="0" fontId="126" fillId="0" borderId="47" xfId="0" applyFont="1" applyBorder="1" applyAlignment="1">
      <alignment horizontal="center" vertical="center"/>
    </xf>
    <xf numFmtId="0" fontId="126" fillId="0" borderId="58" xfId="0" applyFont="1" applyBorder="1" applyAlignment="1">
      <alignment horizontal="center" vertical="center"/>
    </xf>
    <xf numFmtId="0" fontId="120" fillId="0" borderId="63" xfId="0" applyFont="1" applyBorder="1" applyAlignment="1">
      <alignment horizontal="center" vertical="center" wrapText="1"/>
    </xf>
    <xf numFmtId="0" fontId="120" fillId="0" borderId="52" xfId="0" applyFont="1" applyBorder="1" applyAlignment="1">
      <alignment horizontal="center" vertical="center" wrapText="1"/>
    </xf>
    <xf numFmtId="0" fontId="120" fillId="0" borderId="15" xfId="0" applyFont="1" applyBorder="1" applyAlignment="1">
      <alignment horizontal="center" vertical="center" wrapText="1"/>
    </xf>
    <xf numFmtId="0" fontId="108" fillId="33" borderId="64" xfId="0" applyFont="1" applyFill="1" applyBorder="1" applyAlignment="1">
      <alignment horizontal="center" vertical="center" wrapText="1"/>
    </xf>
    <xf numFmtId="0" fontId="108" fillId="42" borderId="37" xfId="0" applyFont="1" applyFill="1" applyBorder="1" applyAlignment="1">
      <alignment horizontal="center" vertical="center" wrapText="1"/>
    </xf>
    <xf numFmtId="0" fontId="120" fillId="0" borderId="55" xfId="0" applyFont="1" applyFill="1" applyBorder="1" applyAlignment="1">
      <alignment horizontal="center" vertical="center" wrapText="1"/>
    </xf>
    <xf numFmtId="0" fontId="120" fillId="0" borderId="53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20" fillId="0" borderId="65" xfId="0" applyFont="1" applyFill="1" applyBorder="1" applyAlignment="1">
      <alignment horizontal="center" vertical="center" wrapText="1"/>
    </xf>
    <xf numFmtId="0" fontId="120" fillId="0" borderId="63" xfId="0" applyFont="1" applyFill="1" applyBorder="1" applyAlignment="1">
      <alignment horizontal="center" vertical="center" wrapText="1"/>
    </xf>
    <xf numFmtId="0" fontId="120" fillId="0" borderId="52" xfId="0" applyFont="1" applyFill="1" applyBorder="1" applyAlignment="1">
      <alignment horizontal="center" vertical="center" wrapText="1"/>
    </xf>
    <xf numFmtId="0" fontId="120" fillId="0" borderId="15" xfId="0" applyFont="1" applyFill="1" applyBorder="1" applyAlignment="1">
      <alignment horizontal="center" vertical="center" wrapText="1"/>
    </xf>
    <xf numFmtId="0" fontId="108" fillId="33" borderId="36" xfId="0" applyFont="1" applyFill="1" applyBorder="1" applyAlignment="1">
      <alignment horizontal="center" vertical="center"/>
    </xf>
    <xf numFmtId="0" fontId="108" fillId="33" borderId="44" xfId="0" applyFont="1" applyFill="1" applyBorder="1" applyAlignment="1">
      <alignment horizontal="center" vertical="center"/>
    </xf>
    <xf numFmtId="0" fontId="148" fillId="42" borderId="63" xfId="0" applyFont="1" applyFill="1" applyBorder="1" applyAlignment="1">
      <alignment horizontal="center" vertical="center" wrapText="1"/>
    </xf>
    <xf numFmtId="0" fontId="148" fillId="42" borderId="50" xfId="0" applyFont="1" applyFill="1" applyBorder="1" applyAlignment="1">
      <alignment horizontal="center" vertical="center" wrapText="1"/>
    </xf>
    <xf numFmtId="0" fontId="120" fillId="0" borderId="51" xfId="0" applyFont="1" applyFill="1" applyBorder="1" applyAlignment="1">
      <alignment horizontal="center" vertical="center" wrapText="1"/>
    </xf>
    <xf numFmtId="0" fontId="120" fillId="0" borderId="50" xfId="0" applyFont="1" applyFill="1" applyBorder="1" applyAlignment="1">
      <alignment horizontal="center" vertical="center" wrapText="1"/>
    </xf>
    <xf numFmtId="0" fontId="108" fillId="42" borderId="50" xfId="0" applyFont="1" applyFill="1" applyBorder="1" applyAlignment="1">
      <alignment horizontal="center" vertical="center"/>
    </xf>
    <xf numFmtId="0" fontId="120" fillId="0" borderId="51" xfId="0" applyFont="1" applyBorder="1" applyAlignment="1">
      <alignment horizontal="center" vertical="center"/>
    </xf>
    <xf numFmtId="0" fontId="120" fillId="0" borderId="52" xfId="0" applyFont="1" applyBorder="1" applyAlignment="1">
      <alignment horizontal="center" vertical="center"/>
    </xf>
    <xf numFmtId="0" fontId="120" fillId="0" borderId="50" xfId="0" applyFont="1" applyBorder="1" applyAlignment="1">
      <alignment horizontal="center" vertical="center"/>
    </xf>
    <xf numFmtId="0" fontId="120" fillId="0" borderId="15" xfId="0" applyFont="1" applyBorder="1" applyAlignment="1">
      <alignment horizontal="center" vertical="center"/>
    </xf>
    <xf numFmtId="0" fontId="117" fillId="2" borderId="14" xfId="0" applyFont="1" applyFill="1" applyBorder="1" applyAlignment="1">
      <alignment horizontal="center" vertical="center" wrapText="1"/>
    </xf>
    <xf numFmtId="0" fontId="117" fillId="2" borderId="0" xfId="0" applyFont="1" applyFill="1" applyBorder="1" applyAlignment="1">
      <alignment horizontal="center" vertical="center" wrapText="1"/>
    </xf>
    <xf numFmtId="0" fontId="117" fillId="42" borderId="63" xfId="0" applyFont="1" applyFill="1" applyBorder="1" applyAlignment="1">
      <alignment horizontal="center" vertical="center"/>
    </xf>
    <xf numFmtId="0" fontId="100" fillId="42" borderId="52" xfId="0" applyFont="1" applyFill="1" applyBorder="1" applyAlignment="1">
      <alignment horizontal="center" vertical="center"/>
    </xf>
    <xf numFmtId="0" fontId="100" fillId="42" borderId="15" xfId="0" applyFont="1" applyFill="1" applyBorder="1" applyAlignment="1">
      <alignment horizontal="center" vertical="center"/>
    </xf>
    <xf numFmtId="0" fontId="117" fillId="17" borderId="20" xfId="0" applyFont="1" applyFill="1" applyBorder="1" applyAlignment="1">
      <alignment horizontal="center" vertical="center"/>
    </xf>
    <xf numFmtId="0" fontId="117" fillId="17" borderId="59" xfId="0" applyFont="1" applyFill="1" applyBorder="1" applyAlignment="1">
      <alignment horizontal="center" vertical="center"/>
    </xf>
    <xf numFmtId="0" fontId="100" fillId="42" borderId="63" xfId="0" applyFont="1" applyFill="1" applyBorder="1" applyAlignment="1">
      <alignment horizontal="center" vertical="center"/>
    </xf>
    <xf numFmtId="0" fontId="149" fillId="43" borderId="11" xfId="0" applyFont="1" applyFill="1" applyBorder="1" applyAlignment="1">
      <alignment horizontal="center" vertical="center"/>
    </xf>
    <xf numFmtId="0" fontId="108" fillId="42" borderId="50" xfId="0" applyFont="1" applyFill="1" applyBorder="1" applyAlignment="1">
      <alignment horizontal="center" vertical="center" wrapText="1"/>
    </xf>
    <xf numFmtId="0" fontId="111" fillId="0" borderId="51" xfId="0" applyFont="1" applyFill="1" applyBorder="1" applyAlignment="1">
      <alignment horizontal="center" vertical="center" wrapText="1"/>
    </xf>
    <xf numFmtId="0" fontId="111" fillId="0" borderId="50" xfId="0" applyFont="1" applyFill="1" applyBorder="1" applyAlignment="1">
      <alignment horizontal="center" vertical="center" wrapText="1"/>
    </xf>
    <xf numFmtId="0" fontId="111" fillId="0" borderId="51" xfId="0" applyFont="1" applyBorder="1" applyAlignment="1">
      <alignment horizontal="center" vertical="center"/>
    </xf>
    <xf numFmtId="0" fontId="111" fillId="0" borderId="50" xfId="0" applyFont="1" applyBorder="1" applyAlignment="1">
      <alignment horizontal="center" vertical="center"/>
    </xf>
    <xf numFmtId="0" fontId="108" fillId="33" borderId="36" xfId="0" applyFont="1" applyFill="1" applyBorder="1" applyAlignment="1">
      <alignment horizontal="center" vertical="center" wrapText="1"/>
    </xf>
    <xf numFmtId="0" fontId="108" fillId="33" borderId="44" xfId="0" applyFont="1" applyFill="1" applyBorder="1" applyAlignment="1">
      <alignment horizontal="center" vertical="center" wrapText="1"/>
    </xf>
    <xf numFmtId="0" fontId="108" fillId="34" borderId="43" xfId="0" applyFont="1" applyFill="1" applyBorder="1" applyAlignment="1">
      <alignment horizontal="center" vertical="center"/>
    </xf>
    <xf numFmtId="0" fontId="108" fillId="34" borderId="53" xfId="0" applyFont="1" applyFill="1" applyBorder="1" applyAlignment="1">
      <alignment horizontal="center" vertical="center"/>
    </xf>
    <xf numFmtId="0" fontId="108" fillId="34" borderId="82" xfId="0" applyFont="1" applyFill="1" applyBorder="1" applyAlignment="1">
      <alignment horizontal="center" vertical="center"/>
    </xf>
    <xf numFmtId="0" fontId="108" fillId="34" borderId="85" xfId="0" applyFont="1" applyFill="1" applyBorder="1" applyAlignment="1">
      <alignment horizontal="center" vertical="center"/>
    </xf>
    <xf numFmtId="0" fontId="117" fillId="2" borderId="19" xfId="0" applyFont="1" applyFill="1" applyBorder="1" applyAlignment="1">
      <alignment horizontal="center" vertical="center" wrapText="1"/>
    </xf>
    <xf numFmtId="0" fontId="117" fillId="17" borderId="13" xfId="0" applyFont="1" applyFill="1" applyBorder="1" applyAlignment="1">
      <alignment horizontal="center" vertical="center"/>
    </xf>
    <xf numFmtId="0" fontId="108" fillId="42" borderId="36" xfId="0" applyFont="1" applyFill="1" applyBorder="1" applyAlignment="1">
      <alignment horizontal="center" vertical="center" wrapText="1"/>
    </xf>
    <xf numFmtId="0" fontId="108" fillId="42" borderId="44" xfId="0" applyFont="1" applyFill="1" applyBorder="1" applyAlignment="1">
      <alignment horizontal="center" vertical="center" wrapText="1"/>
    </xf>
    <xf numFmtId="0" fontId="108" fillId="33" borderId="61" xfId="0" applyFont="1" applyFill="1" applyBorder="1" applyAlignment="1">
      <alignment horizontal="center" vertical="center" wrapText="1"/>
    </xf>
    <xf numFmtId="0" fontId="111" fillId="0" borderId="38" xfId="0" applyFont="1" applyFill="1" applyBorder="1" applyAlignment="1">
      <alignment horizontal="center" vertical="center" wrapText="1"/>
    </xf>
    <xf numFmtId="0" fontId="1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="70" zoomScaleNormal="70" zoomScaleSheetLayoutView="70" zoomScalePageLayoutView="0" workbookViewId="0" topLeftCell="C68">
      <selection activeCell="F92" sqref="F92"/>
    </sheetView>
  </sheetViews>
  <sheetFormatPr defaultColWidth="9.140625" defaultRowHeight="15"/>
  <cols>
    <col min="1" max="1" width="9.8515625" style="703" customWidth="1"/>
    <col min="2" max="2" width="99.140625" style="0" customWidth="1"/>
    <col min="3" max="3" width="9.00390625" style="9" customWidth="1"/>
    <col min="4" max="4" width="13.8515625" style="0" customWidth="1"/>
    <col min="5" max="5" width="11.57421875" style="0" customWidth="1"/>
    <col min="6" max="6" width="12.140625" style="715" customWidth="1"/>
    <col min="7" max="7" width="12.140625" style="728" customWidth="1"/>
    <col min="9" max="9" width="8.140625" style="0" customWidth="1"/>
    <col min="11" max="11" width="14.28125" style="0" customWidth="1"/>
    <col min="13" max="13" width="9.140625" style="0" customWidth="1"/>
    <col min="14" max="15" width="9.140625" style="0" hidden="1" customWidth="1"/>
    <col min="16" max="17" width="14.57421875" style="7" customWidth="1"/>
    <col min="18" max="18" width="10.7109375" style="0" customWidth="1"/>
    <col min="19" max="19" width="13.8515625" style="0" customWidth="1"/>
    <col min="20" max="20" width="8.140625" style="11" customWidth="1"/>
    <col min="21" max="21" width="7.57421875" style="0" hidden="1" customWidth="1"/>
    <col min="22" max="22" width="16.140625" style="2" customWidth="1"/>
    <col min="23" max="23" width="19.00390625" style="9" customWidth="1"/>
    <col min="24" max="24" width="35.140625" style="7" customWidth="1"/>
  </cols>
  <sheetData>
    <row r="1" spans="1:24" ht="47.25" customHeight="1" thickBot="1">
      <c r="A1" s="820" t="s">
        <v>101</v>
      </c>
      <c r="B1" s="820"/>
      <c r="C1" s="821" t="s">
        <v>124</v>
      </c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</row>
    <row r="2" spans="1:24" ht="15" customHeight="1">
      <c r="A2" s="820"/>
      <c r="B2" s="820"/>
      <c r="C2" s="749" t="s">
        <v>1</v>
      </c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1"/>
    </row>
    <row r="3" spans="1:24" ht="18.75" customHeight="1">
      <c r="A3" s="820"/>
      <c r="B3" s="820"/>
      <c r="C3" s="752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4"/>
    </row>
    <row r="4" spans="1:24" ht="18.75" customHeight="1" thickBot="1">
      <c r="A4" s="820"/>
      <c r="B4" s="820"/>
      <c r="C4" s="755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7"/>
    </row>
    <row r="5" spans="1:24" ht="0.75" customHeight="1" thickBot="1">
      <c r="A5" s="691"/>
      <c r="B5" s="3"/>
      <c r="C5" s="17"/>
      <c r="D5" s="4"/>
      <c r="E5" s="1"/>
      <c r="F5" s="706"/>
      <c r="G5" s="718"/>
      <c r="H5" s="1"/>
      <c r="I5" s="1"/>
      <c r="J5" s="1"/>
      <c r="K5" s="1"/>
      <c r="L5" s="1"/>
      <c r="M5" s="4"/>
      <c r="N5" s="4"/>
      <c r="O5" s="1"/>
      <c r="P5" s="6"/>
      <c r="Q5" s="6"/>
      <c r="R5" s="5"/>
      <c r="S5" s="5"/>
      <c r="T5" s="10"/>
      <c r="U5" s="5"/>
      <c r="V5" s="8"/>
      <c r="W5" s="12"/>
      <c r="X5" s="5"/>
    </row>
    <row r="6" spans="1:24" ht="36" customHeight="1" thickBot="1">
      <c r="A6" s="758" t="s">
        <v>0</v>
      </c>
      <c r="B6" s="759"/>
      <c r="C6" s="764" t="s">
        <v>55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6"/>
    </row>
    <row r="7" spans="1:24" ht="15.75" customHeight="1" thickBot="1">
      <c r="A7" s="760"/>
      <c r="B7" s="761"/>
      <c r="C7" s="131"/>
      <c r="D7" s="132"/>
      <c r="E7" s="132"/>
      <c r="F7" s="707"/>
      <c r="G7" s="719"/>
      <c r="H7" s="132"/>
      <c r="I7" s="132"/>
      <c r="J7" s="132"/>
      <c r="K7" s="132"/>
      <c r="L7" s="132"/>
      <c r="M7" s="132"/>
      <c r="N7" s="132"/>
      <c r="O7" s="132"/>
      <c r="P7" s="767" t="s">
        <v>6</v>
      </c>
      <c r="Q7" s="770" t="s">
        <v>75</v>
      </c>
      <c r="R7" s="770"/>
      <c r="S7" s="770"/>
      <c r="T7" s="771"/>
      <c r="U7" s="132"/>
      <c r="V7" s="770" t="s">
        <v>76</v>
      </c>
      <c r="W7" s="771"/>
      <c r="X7" s="772" t="s">
        <v>6</v>
      </c>
    </row>
    <row r="8" spans="1:24" ht="15.75" customHeight="1" thickBot="1">
      <c r="A8" s="760"/>
      <c r="B8" s="761"/>
      <c r="C8" s="775" t="s">
        <v>13</v>
      </c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617"/>
      <c r="O8" s="617"/>
      <c r="P8" s="768"/>
      <c r="Q8" s="777" t="s">
        <v>11</v>
      </c>
      <c r="R8" s="787" t="s">
        <v>14</v>
      </c>
      <c r="S8" s="787"/>
      <c r="T8" s="788"/>
      <c r="U8" s="133"/>
      <c r="V8" s="789" t="s">
        <v>15</v>
      </c>
      <c r="W8" s="790"/>
      <c r="X8" s="773"/>
    </row>
    <row r="9" spans="1:24" ht="50.25" customHeight="1" thickBot="1">
      <c r="A9" s="762"/>
      <c r="B9" s="763"/>
      <c r="C9" s="143" t="s">
        <v>2</v>
      </c>
      <c r="D9" s="144" t="s">
        <v>11</v>
      </c>
      <c r="E9" s="737" t="s">
        <v>123</v>
      </c>
      <c r="F9" s="731" t="s">
        <v>121</v>
      </c>
      <c r="G9" s="732" t="s">
        <v>122</v>
      </c>
      <c r="H9" s="149" t="s">
        <v>118</v>
      </c>
      <c r="I9" s="146" t="s">
        <v>119</v>
      </c>
      <c r="J9" s="147" t="s">
        <v>10</v>
      </c>
      <c r="K9" s="148" t="s">
        <v>12</v>
      </c>
      <c r="L9" s="326" t="s">
        <v>54</v>
      </c>
      <c r="M9" s="150" t="s">
        <v>8</v>
      </c>
      <c r="N9" s="134" t="s">
        <v>4</v>
      </c>
      <c r="O9" s="135" t="s">
        <v>5</v>
      </c>
      <c r="P9" s="769"/>
      <c r="Q9" s="778"/>
      <c r="R9" s="140" t="s">
        <v>16</v>
      </c>
      <c r="S9" s="141" t="s">
        <v>17</v>
      </c>
      <c r="T9" s="142" t="s">
        <v>2</v>
      </c>
      <c r="U9" s="136"/>
      <c r="V9" s="137" t="s">
        <v>18</v>
      </c>
      <c r="W9" s="138" t="s">
        <v>2</v>
      </c>
      <c r="X9" s="774"/>
    </row>
    <row r="10" spans="1:24" ht="23.25" thickBot="1">
      <c r="A10" s="791" t="s">
        <v>29</v>
      </c>
      <c r="B10" s="792"/>
      <c r="C10" s="793" t="s">
        <v>7</v>
      </c>
      <c r="D10" s="794"/>
      <c r="E10" s="794"/>
      <c r="F10" s="795"/>
      <c r="G10" s="795"/>
      <c r="H10" s="795"/>
      <c r="I10" s="794"/>
      <c r="J10" s="794"/>
      <c r="K10" s="794"/>
      <c r="L10" s="794"/>
      <c r="M10" s="794"/>
      <c r="N10" s="796"/>
      <c r="O10" s="796"/>
      <c r="P10" s="794"/>
      <c r="Q10" s="796"/>
      <c r="R10" s="796"/>
      <c r="S10" s="796"/>
      <c r="T10" s="796"/>
      <c r="U10" s="796"/>
      <c r="V10" s="796"/>
      <c r="W10" s="797"/>
      <c r="X10" s="25"/>
    </row>
    <row r="11" spans="1:24" ht="30" customHeight="1" thickBot="1">
      <c r="A11" s="692">
        <v>1</v>
      </c>
      <c r="B11" s="27" t="s">
        <v>19</v>
      </c>
      <c r="C11" s="28">
        <v>3</v>
      </c>
      <c r="D11" s="26">
        <f>SUM(E11:M11)</f>
        <v>130</v>
      </c>
      <c r="E11" s="623">
        <v>45</v>
      </c>
      <c r="F11" s="708">
        <v>5</v>
      </c>
      <c r="G11" s="720">
        <v>40</v>
      </c>
      <c r="H11" s="375"/>
      <c r="I11" s="375"/>
      <c r="J11" s="374">
        <v>20</v>
      </c>
      <c r="K11" s="374"/>
      <c r="L11" s="374"/>
      <c r="M11" s="358">
        <v>20</v>
      </c>
      <c r="N11" s="32">
        <f>SUM(D11:M11)</f>
        <v>260</v>
      </c>
      <c r="O11" s="35"/>
      <c r="P11" s="387" t="s">
        <v>95</v>
      </c>
      <c r="Q11" s="624">
        <f>R11+S11</f>
        <v>0</v>
      </c>
      <c r="R11" s="38"/>
      <c r="S11" s="39"/>
      <c r="T11" s="40"/>
      <c r="U11" s="41"/>
      <c r="V11" s="42"/>
      <c r="W11" s="43" t="s">
        <v>7</v>
      </c>
      <c r="X11" s="44"/>
    </row>
    <row r="12" spans="1:24" ht="30" customHeight="1" thickBot="1">
      <c r="A12" s="693">
        <v>2</v>
      </c>
      <c r="B12" s="27" t="s">
        <v>20</v>
      </c>
      <c r="C12" s="46">
        <v>3</v>
      </c>
      <c r="D12" s="45">
        <f aca="true" t="shared" si="0" ref="D12:D18">SUM(E12:M12)</f>
        <v>115</v>
      </c>
      <c r="E12" s="49">
        <v>40</v>
      </c>
      <c r="F12" s="708">
        <v>5</v>
      </c>
      <c r="G12" s="721">
        <v>35</v>
      </c>
      <c r="H12" s="48"/>
      <c r="I12" s="48"/>
      <c r="J12" s="33">
        <v>20</v>
      </c>
      <c r="K12" s="33"/>
      <c r="L12" s="33"/>
      <c r="M12" s="359">
        <v>15</v>
      </c>
      <c r="N12" s="49"/>
      <c r="O12" s="50"/>
      <c r="P12" s="625" t="s">
        <v>95</v>
      </c>
      <c r="Q12" s="372">
        <f aca="true" t="shared" si="1" ref="Q12:Q18">R12+S12</f>
        <v>0</v>
      </c>
      <c r="R12" s="52"/>
      <c r="S12" s="53"/>
      <c r="T12" s="54"/>
      <c r="U12" s="55"/>
      <c r="V12" s="56"/>
      <c r="W12" s="57"/>
      <c r="X12" s="58"/>
    </row>
    <row r="13" spans="1:24" ht="30" customHeight="1" thickBot="1">
      <c r="A13" s="693">
        <v>3</v>
      </c>
      <c r="B13" s="27" t="s">
        <v>21</v>
      </c>
      <c r="C13" s="46">
        <v>3</v>
      </c>
      <c r="D13" s="45">
        <f t="shared" si="0"/>
        <v>115</v>
      </c>
      <c r="E13" s="49">
        <v>40</v>
      </c>
      <c r="F13" s="708">
        <v>5</v>
      </c>
      <c r="G13" s="721">
        <v>35</v>
      </c>
      <c r="H13" s="48"/>
      <c r="I13" s="48"/>
      <c r="J13" s="33">
        <v>20</v>
      </c>
      <c r="K13" s="33"/>
      <c r="L13" s="33"/>
      <c r="M13" s="359">
        <v>15</v>
      </c>
      <c r="N13" s="49"/>
      <c r="O13" s="50"/>
      <c r="P13" s="625" t="s">
        <v>95</v>
      </c>
      <c r="Q13" s="372">
        <f t="shared" si="1"/>
        <v>0</v>
      </c>
      <c r="R13" s="52"/>
      <c r="S13" s="53"/>
      <c r="T13" s="54"/>
      <c r="U13" s="55"/>
      <c r="V13" s="56"/>
      <c r="W13" s="57"/>
      <c r="X13" s="58"/>
    </row>
    <row r="14" spans="1:24" ht="30" customHeight="1" thickBot="1">
      <c r="A14" s="692">
        <v>4</v>
      </c>
      <c r="B14" s="27" t="s">
        <v>56</v>
      </c>
      <c r="C14" s="46">
        <v>2</v>
      </c>
      <c r="D14" s="45">
        <f t="shared" si="0"/>
        <v>90</v>
      </c>
      <c r="E14" s="49">
        <v>25</v>
      </c>
      <c r="F14" s="708">
        <v>5</v>
      </c>
      <c r="G14" s="721">
        <v>20</v>
      </c>
      <c r="H14" s="48"/>
      <c r="I14" s="48"/>
      <c r="J14" s="33">
        <v>25</v>
      </c>
      <c r="K14" s="33"/>
      <c r="L14" s="33"/>
      <c r="M14" s="359">
        <v>15</v>
      </c>
      <c r="N14" s="49"/>
      <c r="O14" s="50"/>
      <c r="P14" s="69" t="s">
        <v>97</v>
      </c>
      <c r="Q14" s="372">
        <f t="shared" si="1"/>
        <v>0</v>
      </c>
      <c r="R14" s="52"/>
      <c r="S14" s="53"/>
      <c r="T14" s="54"/>
      <c r="U14" s="55"/>
      <c r="V14" s="56"/>
      <c r="W14" s="57"/>
      <c r="X14" s="58"/>
    </row>
    <row r="15" spans="1:24" ht="30" customHeight="1" thickBot="1">
      <c r="A15" s="693">
        <v>5</v>
      </c>
      <c r="B15" s="27" t="s">
        <v>31</v>
      </c>
      <c r="C15" s="46">
        <v>2</v>
      </c>
      <c r="D15" s="45">
        <f t="shared" si="0"/>
        <v>75</v>
      </c>
      <c r="E15" s="49">
        <v>25</v>
      </c>
      <c r="F15" s="708">
        <v>5</v>
      </c>
      <c r="G15" s="721">
        <v>20</v>
      </c>
      <c r="H15" s="48"/>
      <c r="I15" s="48"/>
      <c r="J15" s="33">
        <v>10</v>
      </c>
      <c r="K15" s="33"/>
      <c r="L15" s="33"/>
      <c r="M15" s="359">
        <v>15</v>
      </c>
      <c r="N15" s="49"/>
      <c r="O15" s="50"/>
      <c r="P15" s="69" t="s">
        <v>97</v>
      </c>
      <c r="Q15" s="372">
        <f t="shared" si="1"/>
        <v>0</v>
      </c>
      <c r="R15" s="52"/>
      <c r="S15" s="53"/>
      <c r="T15" s="54"/>
      <c r="U15" s="55"/>
      <c r="V15" s="56"/>
      <c r="W15" s="57"/>
      <c r="X15" s="58"/>
    </row>
    <row r="16" spans="1:24" ht="30" customHeight="1" thickBot="1">
      <c r="A16" s="693">
        <v>6</v>
      </c>
      <c r="B16" s="27" t="s">
        <v>32</v>
      </c>
      <c r="C16" s="46">
        <v>2</v>
      </c>
      <c r="D16" s="45">
        <f t="shared" si="0"/>
        <v>70</v>
      </c>
      <c r="E16" s="49">
        <v>20</v>
      </c>
      <c r="F16" s="708">
        <v>5</v>
      </c>
      <c r="G16" s="721">
        <v>15</v>
      </c>
      <c r="H16" s="48"/>
      <c r="I16" s="48"/>
      <c r="J16" s="33">
        <v>15</v>
      </c>
      <c r="K16" s="33"/>
      <c r="L16" s="33"/>
      <c r="M16" s="359">
        <v>15</v>
      </c>
      <c r="N16" s="49"/>
      <c r="O16" s="50"/>
      <c r="P16" s="69" t="s">
        <v>97</v>
      </c>
      <c r="Q16" s="372">
        <f t="shared" si="1"/>
        <v>0</v>
      </c>
      <c r="R16" s="52"/>
      <c r="S16" s="53"/>
      <c r="T16" s="54"/>
      <c r="U16" s="55"/>
      <c r="V16" s="56"/>
      <c r="W16" s="57"/>
      <c r="X16" s="58"/>
    </row>
    <row r="17" spans="1:24" ht="30" customHeight="1" thickBot="1">
      <c r="A17" s="692">
        <v>7</v>
      </c>
      <c r="B17" s="27" t="s">
        <v>33</v>
      </c>
      <c r="C17" s="46">
        <v>3</v>
      </c>
      <c r="D17" s="45">
        <f t="shared" si="0"/>
        <v>105</v>
      </c>
      <c r="E17" s="49">
        <v>30</v>
      </c>
      <c r="F17" s="708">
        <v>5</v>
      </c>
      <c r="G17" s="721">
        <v>25</v>
      </c>
      <c r="H17" s="48"/>
      <c r="I17" s="48"/>
      <c r="J17" s="33">
        <v>25</v>
      </c>
      <c r="K17" s="33"/>
      <c r="L17" s="33"/>
      <c r="M17" s="359">
        <v>20</v>
      </c>
      <c r="N17" s="49"/>
      <c r="O17" s="50"/>
      <c r="P17" s="625" t="s">
        <v>95</v>
      </c>
      <c r="Q17" s="372">
        <f t="shared" si="1"/>
        <v>0</v>
      </c>
      <c r="R17" s="52"/>
      <c r="S17" s="53"/>
      <c r="T17" s="54"/>
      <c r="U17" s="55"/>
      <c r="V17" s="56"/>
      <c r="W17" s="57"/>
      <c r="X17" s="58"/>
    </row>
    <row r="18" spans="1:24" ht="30" customHeight="1" thickBot="1">
      <c r="A18" s="693">
        <v>8</v>
      </c>
      <c r="B18" s="27" t="s">
        <v>34</v>
      </c>
      <c r="C18" s="46">
        <v>1</v>
      </c>
      <c r="D18" s="626">
        <f t="shared" si="0"/>
        <v>39.5</v>
      </c>
      <c r="E18" s="627">
        <v>15</v>
      </c>
      <c r="F18" s="708">
        <f>E18*0.3</f>
        <v>4.5</v>
      </c>
      <c r="G18" s="722">
        <v>10</v>
      </c>
      <c r="H18" s="364"/>
      <c r="I18" s="364"/>
      <c r="J18" s="366"/>
      <c r="K18" s="366"/>
      <c r="L18" s="366"/>
      <c r="M18" s="386">
        <v>10</v>
      </c>
      <c r="N18" s="49"/>
      <c r="O18" s="50"/>
      <c r="P18" s="388" t="s">
        <v>97</v>
      </c>
      <c r="Q18" s="372">
        <f t="shared" si="1"/>
        <v>0</v>
      </c>
      <c r="R18" s="52"/>
      <c r="S18" s="53"/>
      <c r="T18" s="54"/>
      <c r="U18" s="55"/>
      <c r="V18" s="56"/>
      <c r="W18" s="57"/>
      <c r="X18" s="58"/>
    </row>
    <row r="19" spans="1:24" s="13" customFormat="1" ht="27.75" thickBot="1">
      <c r="A19" s="783" t="s">
        <v>9</v>
      </c>
      <c r="B19" s="784"/>
      <c r="C19" s="59">
        <f>SUM(C11:C18)</f>
        <v>19</v>
      </c>
      <c r="D19" s="734">
        <f>SUM(D11:D18)-F19-G19</f>
        <v>500</v>
      </c>
      <c r="E19" s="60">
        <f aca="true" t="shared" si="2" ref="E19:M19">SUM(E11:E18)</f>
        <v>240</v>
      </c>
      <c r="F19" s="708">
        <f>SUM(F11:F18)</f>
        <v>39.5</v>
      </c>
      <c r="G19" s="739">
        <f>SUM(G11:G18)</f>
        <v>200</v>
      </c>
      <c r="H19" s="60">
        <f>SUM(H11:H18)</f>
        <v>0</v>
      </c>
      <c r="I19" s="60">
        <f t="shared" si="2"/>
        <v>0</v>
      </c>
      <c r="J19" s="60">
        <f t="shared" si="2"/>
        <v>135</v>
      </c>
      <c r="K19" s="60">
        <f t="shared" si="2"/>
        <v>0</v>
      </c>
      <c r="L19" s="60">
        <f t="shared" si="2"/>
        <v>0</v>
      </c>
      <c r="M19" s="60">
        <f t="shared" si="2"/>
        <v>125</v>
      </c>
      <c r="N19" s="61"/>
      <c r="O19" s="62"/>
      <c r="P19" s="401"/>
      <c r="Q19" s="618">
        <f aca="true" t="shared" si="3" ref="Q19:W19">SUM(Q11:Q18)</f>
        <v>0</v>
      </c>
      <c r="R19" s="618">
        <f t="shared" si="3"/>
        <v>0</v>
      </c>
      <c r="S19" s="618">
        <f t="shared" si="3"/>
        <v>0</v>
      </c>
      <c r="T19" s="59">
        <f t="shared" si="3"/>
        <v>0</v>
      </c>
      <c r="U19" s="618">
        <f t="shared" si="3"/>
        <v>0</v>
      </c>
      <c r="V19" s="618">
        <f t="shared" si="3"/>
        <v>0</v>
      </c>
      <c r="W19" s="59">
        <f t="shared" si="3"/>
        <v>0</v>
      </c>
      <c r="X19" s="65"/>
    </row>
    <row r="20" spans="1:24" ht="23.25" customHeight="1" thickBot="1">
      <c r="A20" s="791" t="s">
        <v>30</v>
      </c>
      <c r="B20" s="798"/>
      <c r="C20" s="744"/>
      <c r="D20" s="745"/>
      <c r="E20" s="745"/>
      <c r="F20" s="745"/>
      <c r="G20" s="746"/>
      <c r="H20" s="745"/>
      <c r="I20" s="745"/>
      <c r="J20" s="745"/>
      <c r="K20" s="745"/>
      <c r="L20" s="745"/>
      <c r="M20" s="745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8"/>
    </row>
    <row r="21" spans="1:24" ht="30" customHeight="1" thickBot="1">
      <c r="A21" s="692">
        <v>9</v>
      </c>
      <c r="B21" s="27" t="s">
        <v>35</v>
      </c>
      <c r="C21" s="28">
        <v>3</v>
      </c>
      <c r="D21" s="26">
        <f aca="true" t="shared" si="4" ref="D21:D26">SUM(E21:M21)</f>
        <v>115</v>
      </c>
      <c r="E21" s="623">
        <v>35</v>
      </c>
      <c r="F21" s="708">
        <v>5</v>
      </c>
      <c r="G21" s="720">
        <v>30</v>
      </c>
      <c r="H21" s="375"/>
      <c r="I21" s="375"/>
      <c r="J21" s="374">
        <v>25</v>
      </c>
      <c r="K21" s="374">
        <v>5</v>
      </c>
      <c r="L21" s="374"/>
      <c r="M21" s="358">
        <v>15</v>
      </c>
      <c r="N21" s="32"/>
      <c r="O21" s="35"/>
      <c r="P21" s="628" t="s">
        <v>97</v>
      </c>
      <c r="Q21" s="417">
        <f aca="true" t="shared" si="5" ref="Q21:Q26">R21+S21</f>
        <v>0</v>
      </c>
      <c r="R21" s="38"/>
      <c r="S21" s="39"/>
      <c r="T21" s="40"/>
      <c r="U21" s="41"/>
      <c r="V21" s="42"/>
      <c r="W21" s="43"/>
      <c r="X21" s="67"/>
    </row>
    <row r="22" spans="1:24" ht="30" customHeight="1" thickBot="1">
      <c r="A22" s="693">
        <v>10</v>
      </c>
      <c r="B22" s="27" t="s">
        <v>36</v>
      </c>
      <c r="C22" s="46">
        <v>1</v>
      </c>
      <c r="D22" s="45">
        <f t="shared" si="4"/>
        <v>60</v>
      </c>
      <c r="E22" s="49">
        <v>20</v>
      </c>
      <c r="F22" s="708">
        <v>5</v>
      </c>
      <c r="G22" s="721">
        <v>15</v>
      </c>
      <c r="H22" s="48"/>
      <c r="I22" s="48"/>
      <c r="J22" s="33">
        <v>10</v>
      </c>
      <c r="K22" s="68"/>
      <c r="L22" s="68"/>
      <c r="M22" s="359">
        <v>10</v>
      </c>
      <c r="N22" s="49"/>
      <c r="O22" s="50"/>
      <c r="P22" s="69" t="s">
        <v>97</v>
      </c>
      <c r="Q22" s="344">
        <f t="shared" si="5"/>
        <v>0</v>
      </c>
      <c r="R22" s="52"/>
      <c r="S22" s="53"/>
      <c r="T22" s="54"/>
      <c r="U22" s="55"/>
      <c r="V22" s="56"/>
      <c r="W22" s="57"/>
      <c r="X22" s="69"/>
    </row>
    <row r="23" spans="1:24" ht="30" customHeight="1" thickBot="1">
      <c r="A23" s="693">
        <v>11</v>
      </c>
      <c r="B23" s="27" t="s">
        <v>37</v>
      </c>
      <c r="C23" s="46">
        <v>2</v>
      </c>
      <c r="D23" s="45">
        <f t="shared" si="4"/>
        <v>90</v>
      </c>
      <c r="E23" s="49">
        <v>30</v>
      </c>
      <c r="F23" s="708">
        <v>5</v>
      </c>
      <c r="G23" s="721">
        <v>25</v>
      </c>
      <c r="H23" s="48"/>
      <c r="I23" s="48"/>
      <c r="J23" s="33">
        <v>15</v>
      </c>
      <c r="K23" s="68"/>
      <c r="L23" s="68"/>
      <c r="M23" s="359">
        <v>15</v>
      </c>
      <c r="N23" s="49"/>
      <c r="O23" s="50"/>
      <c r="P23" s="69" t="s">
        <v>97</v>
      </c>
      <c r="Q23" s="344">
        <f t="shared" si="5"/>
        <v>0</v>
      </c>
      <c r="R23" s="52"/>
      <c r="S23" s="53"/>
      <c r="T23" s="54"/>
      <c r="U23" s="55"/>
      <c r="V23" s="56"/>
      <c r="W23" s="57"/>
      <c r="X23" s="69"/>
    </row>
    <row r="24" spans="1:24" ht="30" customHeight="1" thickBot="1">
      <c r="A24" s="693">
        <v>12</v>
      </c>
      <c r="B24" s="27" t="s">
        <v>38</v>
      </c>
      <c r="C24" s="46">
        <v>1</v>
      </c>
      <c r="D24" s="45">
        <f t="shared" si="4"/>
        <v>55</v>
      </c>
      <c r="E24" s="49">
        <v>15</v>
      </c>
      <c r="F24" s="708">
        <v>5</v>
      </c>
      <c r="G24" s="721">
        <v>10</v>
      </c>
      <c r="H24" s="48"/>
      <c r="I24" s="48"/>
      <c r="J24" s="33">
        <v>5</v>
      </c>
      <c r="K24" s="68"/>
      <c r="L24" s="68"/>
      <c r="M24" s="359">
        <v>20</v>
      </c>
      <c r="N24" s="49"/>
      <c r="O24" s="50"/>
      <c r="P24" s="69" t="s">
        <v>97</v>
      </c>
      <c r="Q24" s="344">
        <f t="shared" si="5"/>
        <v>0</v>
      </c>
      <c r="R24" s="52"/>
      <c r="S24" s="53"/>
      <c r="T24" s="54"/>
      <c r="U24" s="55"/>
      <c r="V24" s="56"/>
      <c r="W24" s="57"/>
      <c r="X24" s="69"/>
    </row>
    <row r="25" spans="1:24" ht="30" customHeight="1" thickBot="1">
      <c r="A25" s="693">
        <v>13</v>
      </c>
      <c r="B25" s="27" t="s">
        <v>39</v>
      </c>
      <c r="C25" s="46">
        <v>3</v>
      </c>
      <c r="D25" s="45">
        <f t="shared" si="4"/>
        <v>120</v>
      </c>
      <c r="E25" s="49">
        <v>40</v>
      </c>
      <c r="F25" s="708">
        <v>5</v>
      </c>
      <c r="G25" s="721">
        <v>35</v>
      </c>
      <c r="H25" s="48"/>
      <c r="I25" s="48"/>
      <c r="J25" s="33">
        <v>10</v>
      </c>
      <c r="K25" s="68"/>
      <c r="L25" s="68">
        <v>10</v>
      </c>
      <c r="M25" s="359">
        <v>20</v>
      </c>
      <c r="N25" s="49"/>
      <c r="O25" s="50"/>
      <c r="P25" s="69" t="s">
        <v>97</v>
      </c>
      <c r="Q25" s="344">
        <f t="shared" si="5"/>
        <v>0</v>
      </c>
      <c r="R25" s="52"/>
      <c r="S25" s="53"/>
      <c r="T25" s="54"/>
      <c r="U25" s="55"/>
      <c r="V25" s="56"/>
      <c r="W25" s="57"/>
      <c r="X25" s="69"/>
    </row>
    <row r="26" spans="1:24" ht="30" customHeight="1" thickBot="1">
      <c r="A26" s="693">
        <v>14</v>
      </c>
      <c r="B26" s="27" t="s">
        <v>40</v>
      </c>
      <c r="C26" s="46">
        <v>5</v>
      </c>
      <c r="D26" s="626">
        <f t="shared" si="4"/>
        <v>120</v>
      </c>
      <c r="E26" s="627"/>
      <c r="F26" s="708">
        <f>E26*0.3</f>
        <v>0</v>
      </c>
      <c r="G26" s="739">
        <v>0</v>
      </c>
      <c r="H26" s="364"/>
      <c r="I26" s="364"/>
      <c r="J26" s="366">
        <v>120</v>
      </c>
      <c r="K26" s="382"/>
      <c r="L26" s="382"/>
      <c r="M26" s="386"/>
      <c r="N26" s="49"/>
      <c r="O26" s="50"/>
      <c r="P26" s="388" t="s">
        <v>113</v>
      </c>
      <c r="Q26" s="344">
        <f t="shared" si="5"/>
        <v>0</v>
      </c>
      <c r="R26" s="52"/>
      <c r="S26" s="53"/>
      <c r="T26" s="54"/>
      <c r="U26" s="55"/>
      <c r="V26" s="56"/>
      <c r="W26" s="57"/>
      <c r="X26" s="69"/>
    </row>
    <row r="27" spans="1:24" s="13" customFormat="1" ht="26.25" customHeight="1" thickBot="1">
      <c r="A27" s="845" t="s">
        <v>9</v>
      </c>
      <c r="B27" s="846"/>
      <c r="C27" s="59">
        <f>SUM(C21:C26)</f>
        <v>15</v>
      </c>
      <c r="D27" s="734">
        <f>SUM(D21:D26)-F27-G27</f>
        <v>420</v>
      </c>
      <c r="E27" s="60">
        <f aca="true" t="shared" si="6" ref="E27:M27">SUM(E21:E26)</f>
        <v>140</v>
      </c>
      <c r="F27" s="708">
        <f>SUM(F21:F26)</f>
        <v>25</v>
      </c>
      <c r="G27" s="739">
        <f>SUM(G21:G26)</f>
        <v>115</v>
      </c>
      <c r="H27" s="60">
        <f>SUM(H21:H26)</f>
        <v>0</v>
      </c>
      <c r="I27" s="60">
        <f t="shared" si="6"/>
        <v>0</v>
      </c>
      <c r="J27" s="60">
        <f t="shared" si="6"/>
        <v>185</v>
      </c>
      <c r="K27" s="60">
        <f t="shared" si="6"/>
        <v>5</v>
      </c>
      <c r="L27" s="60">
        <f t="shared" si="6"/>
        <v>10</v>
      </c>
      <c r="M27" s="60">
        <f t="shared" si="6"/>
        <v>80</v>
      </c>
      <c r="N27" s="61"/>
      <c r="O27" s="62"/>
      <c r="P27" s="65"/>
      <c r="Q27" s="618">
        <f aca="true" t="shared" si="7" ref="Q27:W27">SUM(Q21:Q26)</f>
        <v>0</v>
      </c>
      <c r="R27" s="618">
        <f t="shared" si="7"/>
        <v>0</v>
      </c>
      <c r="S27" s="618">
        <f t="shared" si="7"/>
        <v>0</v>
      </c>
      <c r="T27" s="59">
        <f t="shared" si="7"/>
        <v>0</v>
      </c>
      <c r="U27" s="618">
        <f t="shared" si="7"/>
        <v>0</v>
      </c>
      <c r="V27" s="618">
        <f t="shared" si="7"/>
        <v>0</v>
      </c>
      <c r="W27" s="59">
        <f t="shared" si="7"/>
        <v>0</v>
      </c>
      <c r="X27" s="65"/>
    </row>
    <row r="28" spans="1:24" ht="32.25" customHeight="1" thickBot="1">
      <c r="A28" s="785" t="s">
        <v>59</v>
      </c>
      <c r="B28" s="847"/>
      <c r="C28" s="779"/>
      <c r="D28" s="780"/>
      <c r="E28" s="780"/>
      <c r="F28" s="780"/>
      <c r="G28" s="781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2"/>
    </row>
    <row r="29" spans="1:24" ht="32.25" customHeight="1" thickBot="1">
      <c r="A29" s="694">
        <v>15</v>
      </c>
      <c r="B29" s="79" t="s">
        <v>57</v>
      </c>
      <c r="C29" s="675">
        <f>C31+C30</f>
        <v>11</v>
      </c>
      <c r="D29" s="656">
        <f>D31+D30</f>
        <v>365</v>
      </c>
      <c r="E29" s="656">
        <f aca="true" t="shared" si="8" ref="E29:M29">E31+E30</f>
        <v>50</v>
      </c>
      <c r="F29" s="709">
        <f>F30+F31</f>
        <v>40</v>
      </c>
      <c r="G29" s="729">
        <f>G30+G31</f>
        <v>10</v>
      </c>
      <c r="H29" s="656">
        <f>H31+H30</f>
        <v>30</v>
      </c>
      <c r="I29" s="656">
        <f t="shared" si="8"/>
        <v>0</v>
      </c>
      <c r="J29" s="656">
        <f t="shared" si="8"/>
        <v>0</v>
      </c>
      <c r="K29" s="656">
        <f t="shared" si="8"/>
        <v>200</v>
      </c>
      <c r="L29" s="656">
        <f t="shared" si="8"/>
        <v>0</v>
      </c>
      <c r="M29" s="656">
        <f t="shared" si="8"/>
        <v>35</v>
      </c>
      <c r="N29" s="95"/>
      <c r="O29" s="96"/>
      <c r="P29" s="345" t="s">
        <v>95</v>
      </c>
      <c r="Q29" s="657">
        <f>Q31+Q30</f>
        <v>160</v>
      </c>
      <c r="R29" s="657">
        <f aca="true" t="shared" si="9" ref="R29:W29">R31+R30</f>
        <v>152</v>
      </c>
      <c r="S29" s="657">
        <f t="shared" si="9"/>
        <v>8</v>
      </c>
      <c r="T29" s="676">
        <f t="shared" si="9"/>
        <v>6</v>
      </c>
      <c r="U29" s="657">
        <f t="shared" si="9"/>
        <v>0</v>
      </c>
      <c r="V29" s="657">
        <f t="shared" si="9"/>
        <v>80</v>
      </c>
      <c r="W29" s="676">
        <f t="shared" si="9"/>
        <v>3</v>
      </c>
      <c r="X29" s="74" t="s">
        <v>105</v>
      </c>
    </row>
    <row r="30" spans="1:24" ht="32.25" customHeight="1">
      <c r="A30" s="695">
        <v>16</v>
      </c>
      <c r="B30" s="457" t="s">
        <v>116</v>
      </c>
      <c r="C30" s="629">
        <v>4</v>
      </c>
      <c r="D30" s="630">
        <f>SUM(E30:M30)</f>
        <v>135</v>
      </c>
      <c r="E30" s="631">
        <v>20</v>
      </c>
      <c r="F30" s="709">
        <v>15</v>
      </c>
      <c r="G30" s="723">
        <v>5</v>
      </c>
      <c r="H30" s="632"/>
      <c r="I30" s="632"/>
      <c r="J30" s="632"/>
      <c r="K30" s="632">
        <v>80</v>
      </c>
      <c r="L30" s="632"/>
      <c r="M30" s="632">
        <v>15</v>
      </c>
      <c r="N30" s="633"/>
      <c r="O30" s="634"/>
      <c r="P30" s="635" t="s">
        <v>95</v>
      </c>
      <c r="Q30" s="636"/>
      <c r="R30" s="637"/>
      <c r="S30" s="637"/>
      <c r="T30" s="638"/>
      <c r="U30" s="639"/>
      <c r="V30" s="640"/>
      <c r="W30" s="629"/>
      <c r="X30" s="641"/>
    </row>
    <row r="31" spans="1:24" ht="30" customHeight="1">
      <c r="A31" s="696">
        <v>17</v>
      </c>
      <c r="B31" s="324" t="s">
        <v>117</v>
      </c>
      <c r="C31" s="28">
        <v>7</v>
      </c>
      <c r="D31" s="323">
        <f>SUM(E31:M31)</f>
        <v>230</v>
      </c>
      <c r="E31" s="30">
        <v>30</v>
      </c>
      <c r="F31" s="709">
        <v>25</v>
      </c>
      <c r="G31" s="723">
        <v>5</v>
      </c>
      <c r="H31" s="72">
        <v>30</v>
      </c>
      <c r="I31" s="72"/>
      <c r="J31" s="32"/>
      <c r="K31" s="107">
        <v>120</v>
      </c>
      <c r="L31" s="107"/>
      <c r="M31" s="34">
        <v>20</v>
      </c>
      <c r="N31" s="32"/>
      <c r="O31" s="35"/>
      <c r="P31" s="642" t="s">
        <v>95</v>
      </c>
      <c r="Q31" s="643">
        <f>R31+S31</f>
        <v>160</v>
      </c>
      <c r="R31" s="38">
        <v>152</v>
      </c>
      <c r="S31" s="39">
        <v>8</v>
      </c>
      <c r="T31" s="73">
        <v>6</v>
      </c>
      <c r="U31" s="41"/>
      <c r="V31" s="42">
        <v>80</v>
      </c>
      <c r="W31" s="644">
        <v>3</v>
      </c>
      <c r="X31" s="74" t="s">
        <v>105</v>
      </c>
    </row>
    <row r="32" spans="1:24" ht="30" customHeight="1">
      <c r="A32" s="694">
        <v>18</v>
      </c>
      <c r="B32" s="27" t="s">
        <v>88</v>
      </c>
      <c r="C32" s="46">
        <v>1</v>
      </c>
      <c r="D32" s="323">
        <f aca="true" t="shared" si="10" ref="D32:D40">SUM(E32:M32)</f>
        <v>40</v>
      </c>
      <c r="E32" s="47">
        <v>10</v>
      </c>
      <c r="F32" s="709">
        <v>10</v>
      </c>
      <c r="G32" s="724">
        <v>0</v>
      </c>
      <c r="H32" s="48"/>
      <c r="I32" s="48"/>
      <c r="J32" s="49">
        <v>10</v>
      </c>
      <c r="K32" s="33">
        <v>5</v>
      </c>
      <c r="L32" s="33"/>
      <c r="M32" s="33">
        <v>5</v>
      </c>
      <c r="N32" s="49"/>
      <c r="O32" s="50"/>
      <c r="P32" s="69" t="s">
        <v>97</v>
      </c>
      <c r="Q32" s="645">
        <f aca="true" t="shared" si="11" ref="Q32:Q40">R32+S32</f>
        <v>0</v>
      </c>
      <c r="R32" s="38"/>
      <c r="S32" s="53"/>
      <c r="T32" s="54"/>
      <c r="U32" s="41"/>
      <c r="V32" s="42"/>
      <c r="W32" s="644"/>
      <c r="X32" s="74"/>
    </row>
    <row r="33" spans="1:24" ht="30" customHeight="1">
      <c r="A33" s="695">
        <v>19</v>
      </c>
      <c r="B33" s="27" t="s">
        <v>42</v>
      </c>
      <c r="C33" s="75">
        <v>1</v>
      </c>
      <c r="D33" s="323">
        <f t="shared" si="10"/>
        <v>50</v>
      </c>
      <c r="E33" s="30">
        <v>10</v>
      </c>
      <c r="F33" s="709">
        <v>5</v>
      </c>
      <c r="G33" s="724">
        <v>5</v>
      </c>
      <c r="H33" s="48"/>
      <c r="I33" s="48"/>
      <c r="J33" s="32">
        <v>20</v>
      </c>
      <c r="K33" s="33"/>
      <c r="L33" s="33"/>
      <c r="M33" s="34">
        <v>10</v>
      </c>
      <c r="N33" s="32"/>
      <c r="O33" s="35"/>
      <c r="P33" s="69" t="s">
        <v>97</v>
      </c>
      <c r="Q33" s="645">
        <f t="shared" si="11"/>
        <v>20</v>
      </c>
      <c r="R33" s="38">
        <v>18</v>
      </c>
      <c r="S33" s="53">
        <v>2</v>
      </c>
      <c r="T33" s="40">
        <v>1</v>
      </c>
      <c r="U33" s="41"/>
      <c r="V33" s="42"/>
      <c r="W33" s="644"/>
      <c r="X33" s="74" t="s">
        <v>106</v>
      </c>
    </row>
    <row r="34" spans="1:24" ht="30" customHeight="1">
      <c r="A34" s="696">
        <v>20</v>
      </c>
      <c r="B34" s="27" t="s">
        <v>27</v>
      </c>
      <c r="C34" s="75">
        <v>2</v>
      </c>
      <c r="D34" s="323">
        <f t="shared" si="10"/>
        <v>70</v>
      </c>
      <c r="E34" s="30">
        <v>20</v>
      </c>
      <c r="F34" s="709">
        <v>5</v>
      </c>
      <c r="G34" s="724">
        <v>15</v>
      </c>
      <c r="H34" s="48"/>
      <c r="I34" s="48"/>
      <c r="J34" s="32">
        <v>5</v>
      </c>
      <c r="K34" s="33">
        <v>5</v>
      </c>
      <c r="L34" s="33"/>
      <c r="M34" s="34">
        <v>20</v>
      </c>
      <c r="N34" s="32"/>
      <c r="O34" s="35"/>
      <c r="P34" s="69" t="s">
        <v>97</v>
      </c>
      <c r="Q34" s="645">
        <f t="shared" si="11"/>
        <v>40</v>
      </c>
      <c r="R34" s="38">
        <v>38</v>
      </c>
      <c r="S34" s="53">
        <v>2</v>
      </c>
      <c r="T34" s="40">
        <v>2</v>
      </c>
      <c r="U34" s="41"/>
      <c r="V34" s="42">
        <v>80</v>
      </c>
      <c r="W34" s="644">
        <v>3</v>
      </c>
      <c r="X34" s="74" t="s">
        <v>105</v>
      </c>
    </row>
    <row r="35" spans="1:24" ht="30" customHeight="1">
      <c r="A35" s="694">
        <v>21</v>
      </c>
      <c r="B35" s="27" t="s">
        <v>43</v>
      </c>
      <c r="C35" s="75">
        <v>1</v>
      </c>
      <c r="D35" s="323">
        <f t="shared" si="10"/>
        <v>50</v>
      </c>
      <c r="E35" s="30">
        <v>10</v>
      </c>
      <c r="F35" s="709">
        <v>0</v>
      </c>
      <c r="G35" s="724">
        <v>10</v>
      </c>
      <c r="H35" s="48"/>
      <c r="I35" s="48"/>
      <c r="J35" s="32">
        <v>15</v>
      </c>
      <c r="K35" s="33"/>
      <c r="L35" s="33"/>
      <c r="M35" s="34">
        <v>15</v>
      </c>
      <c r="N35" s="32"/>
      <c r="O35" s="35"/>
      <c r="P35" s="69" t="s">
        <v>97</v>
      </c>
      <c r="Q35" s="645">
        <f t="shared" si="11"/>
        <v>0</v>
      </c>
      <c r="R35" s="38"/>
      <c r="S35" s="53"/>
      <c r="T35" s="40"/>
      <c r="U35" s="41"/>
      <c r="V35" s="42"/>
      <c r="W35" s="644"/>
      <c r="X35" s="74"/>
    </row>
    <row r="36" spans="1:24" ht="30" customHeight="1">
      <c r="A36" s="695">
        <v>22</v>
      </c>
      <c r="B36" s="27" t="s">
        <v>58</v>
      </c>
      <c r="C36" s="75">
        <v>1</v>
      </c>
      <c r="D36" s="646">
        <f t="shared" si="10"/>
        <v>15</v>
      </c>
      <c r="E36" s="260"/>
      <c r="F36" s="709">
        <f>E36*0.3</f>
        <v>0</v>
      </c>
      <c r="G36" s="724"/>
      <c r="H36" s="647"/>
      <c r="I36" s="647"/>
      <c r="J36" s="262">
        <v>10</v>
      </c>
      <c r="K36" s="648"/>
      <c r="L36" s="648"/>
      <c r="M36" s="264">
        <v>5</v>
      </c>
      <c r="N36" s="32"/>
      <c r="O36" s="35"/>
      <c r="P36" s="69" t="s">
        <v>97</v>
      </c>
      <c r="Q36" s="645">
        <f t="shared" si="11"/>
        <v>0</v>
      </c>
      <c r="R36" s="38"/>
      <c r="S36" s="53"/>
      <c r="T36" s="40"/>
      <c r="U36" s="41"/>
      <c r="V36" s="42"/>
      <c r="W36" s="644"/>
      <c r="X36" s="74"/>
    </row>
    <row r="37" spans="1:24" ht="30" customHeight="1">
      <c r="A37" s="696">
        <v>23</v>
      </c>
      <c r="B37" s="27" t="s">
        <v>44</v>
      </c>
      <c r="C37" s="75">
        <v>2</v>
      </c>
      <c r="D37" s="323">
        <f t="shared" si="10"/>
        <v>70</v>
      </c>
      <c r="E37" s="30">
        <v>15</v>
      </c>
      <c r="F37" s="710">
        <v>15</v>
      </c>
      <c r="G37" s="724">
        <v>0</v>
      </c>
      <c r="H37" s="48"/>
      <c r="I37" s="48"/>
      <c r="J37" s="32"/>
      <c r="K37" s="33">
        <v>30</v>
      </c>
      <c r="L37" s="33"/>
      <c r="M37" s="34">
        <v>10</v>
      </c>
      <c r="N37" s="32"/>
      <c r="O37" s="35"/>
      <c r="P37" s="69" t="s">
        <v>95</v>
      </c>
      <c r="Q37" s="645">
        <f t="shared" si="11"/>
        <v>0</v>
      </c>
      <c r="R37" s="38"/>
      <c r="S37" s="53"/>
      <c r="T37" s="40"/>
      <c r="U37" s="41"/>
      <c r="V37" s="42"/>
      <c r="W37" s="644"/>
      <c r="X37" s="74"/>
    </row>
    <row r="38" spans="1:24" ht="30" customHeight="1">
      <c r="A38" s="694">
        <v>24</v>
      </c>
      <c r="B38" s="27" t="s">
        <v>45</v>
      </c>
      <c r="C38" s="75">
        <v>1</v>
      </c>
      <c r="D38" s="323">
        <f t="shared" si="10"/>
        <v>15</v>
      </c>
      <c r="E38" s="30"/>
      <c r="F38" s="709">
        <f>E38*0.3</f>
        <v>0</v>
      </c>
      <c r="G38" s="724"/>
      <c r="H38" s="48"/>
      <c r="I38" s="48"/>
      <c r="J38" s="32">
        <v>10</v>
      </c>
      <c r="K38" s="33"/>
      <c r="L38" s="33"/>
      <c r="M38" s="34">
        <v>5</v>
      </c>
      <c r="N38" s="32"/>
      <c r="O38" s="35"/>
      <c r="P38" s="69" t="s">
        <v>97</v>
      </c>
      <c r="Q38" s="645">
        <f t="shared" si="11"/>
        <v>0</v>
      </c>
      <c r="R38" s="38"/>
      <c r="S38" s="53"/>
      <c r="T38" s="40"/>
      <c r="U38" s="41"/>
      <c r="V38" s="42"/>
      <c r="W38" s="644"/>
      <c r="X38" s="74"/>
    </row>
    <row r="39" spans="1:24" ht="30" customHeight="1">
      <c r="A39" s="695">
        <v>25</v>
      </c>
      <c r="B39" s="27" t="s">
        <v>46</v>
      </c>
      <c r="C39" s="75">
        <v>1</v>
      </c>
      <c r="D39" s="323">
        <f t="shared" si="10"/>
        <v>15</v>
      </c>
      <c r="E39" s="30"/>
      <c r="F39" s="709">
        <f>E39*0.3</f>
        <v>0</v>
      </c>
      <c r="G39" s="724"/>
      <c r="H39" s="48"/>
      <c r="I39" s="48"/>
      <c r="J39" s="32">
        <v>5</v>
      </c>
      <c r="K39" s="33"/>
      <c r="L39" s="33">
        <v>5</v>
      </c>
      <c r="M39" s="34">
        <v>5</v>
      </c>
      <c r="N39" s="32"/>
      <c r="O39" s="35"/>
      <c r="P39" s="69" t="s">
        <v>97</v>
      </c>
      <c r="Q39" s="645">
        <f t="shared" si="11"/>
        <v>0</v>
      </c>
      <c r="R39" s="38"/>
      <c r="S39" s="53"/>
      <c r="T39" s="40"/>
      <c r="U39" s="41"/>
      <c r="V39" s="42"/>
      <c r="W39" s="644"/>
      <c r="X39" s="74"/>
    </row>
    <row r="40" spans="1:24" ht="45.75" customHeight="1" thickBot="1">
      <c r="A40" s="696">
        <v>26</v>
      </c>
      <c r="B40" s="27" t="s">
        <v>47</v>
      </c>
      <c r="C40" s="75">
        <v>1</v>
      </c>
      <c r="D40" s="649">
        <f t="shared" si="10"/>
        <v>25</v>
      </c>
      <c r="E40" s="30"/>
      <c r="F40" s="709">
        <f>E40*0.3</f>
        <v>0</v>
      </c>
      <c r="G40" s="724"/>
      <c r="H40" s="48"/>
      <c r="I40" s="48"/>
      <c r="J40" s="32">
        <v>20</v>
      </c>
      <c r="K40" s="33"/>
      <c r="L40" s="33"/>
      <c r="M40" s="34">
        <v>5</v>
      </c>
      <c r="N40" s="32"/>
      <c r="O40" s="35"/>
      <c r="P40" s="388" t="s">
        <v>97</v>
      </c>
      <c r="Q40" s="674">
        <f t="shared" si="11"/>
        <v>0</v>
      </c>
      <c r="R40" s="650"/>
      <c r="S40" s="651"/>
      <c r="T40" s="652"/>
      <c r="U40" s="41"/>
      <c r="V40" s="42"/>
      <c r="W40" s="644"/>
      <c r="X40" s="653"/>
    </row>
    <row r="41" spans="1:24" s="13" customFormat="1" ht="24" customHeight="1" thickBot="1">
      <c r="A41" s="783" t="s">
        <v>9</v>
      </c>
      <c r="B41" s="784"/>
      <c r="C41" s="59">
        <f aca="true" t="shared" si="12" ref="C41:M41">SUM(C30:C40)</f>
        <v>22</v>
      </c>
      <c r="D41" s="735">
        <f>SUM(D30:D40)-F41-G41</f>
        <v>600</v>
      </c>
      <c r="E41" s="70">
        <f t="shared" si="12"/>
        <v>115</v>
      </c>
      <c r="F41" s="710">
        <f>F40+F39+F38+F37+F36+F35+F34+F33+F32+F29</f>
        <v>75</v>
      </c>
      <c r="G41" s="725">
        <f>G40+G39+G38+G37+G36+G35+G34+G33+G32+G29</f>
        <v>40</v>
      </c>
      <c r="H41" s="70">
        <f>SUM(H30:H40)</f>
        <v>30</v>
      </c>
      <c r="I41" s="70">
        <f t="shared" si="12"/>
        <v>0</v>
      </c>
      <c r="J41" s="70">
        <f t="shared" si="12"/>
        <v>95</v>
      </c>
      <c r="K41" s="70">
        <f t="shared" si="12"/>
        <v>240</v>
      </c>
      <c r="L41" s="70">
        <f t="shared" si="12"/>
        <v>5</v>
      </c>
      <c r="M41" s="70">
        <f t="shared" si="12"/>
        <v>115</v>
      </c>
      <c r="N41" s="619"/>
      <c r="O41" s="77"/>
      <c r="P41" s="65"/>
      <c r="Q41" s="77">
        <f aca="true" t="shared" si="13" ref="Q41:W41">SUM(Q31:Q40)</f>
        <v>220</v>
      </c>
      <c r="R41" s="77">
        <f t="shared" si="13"/>
        <v>208</v>
      </c>
      <c r="S41" s="77">
        <f t="shared" si="13"/>
        <v>12</v>
      </c>
      <c r="T41" s="78">
        <f t="shared" si="13"/>
        <v>9</v>
      </c>
      <c r="U41" s="77">
        <f t="shared" si="13"/>
        <v>0</v>
      </c>
      <c r="V41" s="77">
        <f t="shared" si="13"/>
        <v>160</v>
      </c>
      <c r="W41" s="78">
        <f t="shared" si="13"/>
        <v>6</v>
      </c>
      <c r="X41" s="65"/>
    </row>
    <row r="42" spans="1:24" ht="46.5" customHeight="1" thickBot="1">
      <c r="A42" s="785" t="s">
        <v>99</v>
      </c>
      <c r="B42" s="786"/>
      <c r="C42" s="779"/>
      <c r="D42" s="780"/>
      <c r="E42" s="780"/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782"/>
    </row>
    <row r="43" spans="1:24" ht="30" customHeight="1" thickBot="1">
      <c r="A43" s="696">
        <v>27</v>
      </c>
      <c r="B43" s="79" t="s">
        <v>60</v>
      </c>
      <c r="C43" s="80">
        <v>6</v>
      </c>
      <c r="D43" s="654">
        <f>E43+H43+I43+J43+K43+L43+M43</f>
        <v>170</v>
      </c>
      <c r="E43" s="82">
        <v>5</v>
      </c>
      <c r="F43" s="730">
        <v>5</v>
      </c>
      <c r="G43" s="716">
        <v>0</v>
      </c>
      <c r="H43" s="83"/>
      <c r="I43" s="83"/>
      <c r="J43" s="84"/>
      <c r="K43" s="81">
        <v>145</v>
      </c>
      <c r="L43" s="81"/>
      <c r="M43" s="81">
        <v>20</v>
      </c>
      <c r="N43" s="84"/>
      <c r="O43" s="86"/>
      <c r="P43" s="403" t="s">
        <v>95</v>
      </c>
      <c r="Q43" s="655">
        <f>R43+S43</f>
        <v>320</v>
      </c>
      <c r="R43" s="81">
        <v>290</v>
      </c>
      <c r="S43" s="86">
        <v>30</v>
      </c>
      <c r="T43" s="88">
        <v>11</v>
      </c>
      <c r="U43" s="82"/>
      <c r="V43" s="89">
        <v>360</v>
      </c>
      <c r="W43" s="90">
        <v>13</v>
      </c>
      <c r="X43" s="74" t="s">
        <v>105</v>
      </c>
    </row>
    <row r="44" spans="1:24" ht="30" customHeight="1" thickBot="1">
      <c r="A44" s="694">
        <v>28</v>
      </c>
      <c r="B44" s="79" t="s">
        <v>61</v>
      </c>
      <c r="C44" s="92">
        <v>3</v>
      </c>
      <c r="D44" s="654">
        <f aca="true" t="shared" si="14" ref="D44:D72">E44+H44+I44+J44+K44+L44+M44</f>
        <v>110</v>
      </c>
      <c r="E44" s="93">
        <v>40</v>
      </c>
      <c r="F44" s="730">
        <f>F45+F46</f>
        <v>20</v>
      </c>
      <c r="G44" s="716">
        <f>G45+G46</f>
        <v>20</v>
      </c>
      <c r="H44" s="94"/>
      <c r="I44" s="94"/>
      <c r="J44" s="95">
        <v>10</v>
      </c>
      <c r="K44" s="85">
        <v>40</v>
      </c>
      <c r="L44" s="85"/>
      <c r="M44" s="85">
        <v>20</v>
      </c>
      <c r="N44" s="95"/>
      <c r="O44" s="96"/>
      <c r="P44" s="345" t="s">
        <v>95</v>
      </c>
      <c r="Q44" s="657">
        <v>120</v>
      </c>
      <c r="R44" s="85">
        <v>114</v>
      </c>
      <c r="S44" s="96">
        <v>6</v>
      </c>
      <c r="T44" s="98">
        <v>4</v>
      </c>
      <c r="U44" s="82"/>
      <c r="V44" s="89">
        <v>200</v>
      </c>
      <c r="W44" s="90">
        <v>7</v>
      </c>
      <c r="X44" s="74" t="s">
        <v>105</v>
      </c>
    </row>
    <row r="45" spans="1:24" ht="30" customHeight="1" thickBot="1">
      <c r="A45" s="696">
        <v>29</v>
      </c>
      <c r="B45" s="27" t="s">
        <v>62</v>
      </c>
      <c r="C45" s="75">
        <v>1</v>
      </c>
      <c r="D45" s="738">
        <f t="shared" si="14"/>
        <v>50</v>
      </c>
      <c r="E45" s="30">
        <v>20</v>
      </c>
      <c r="F45" s="711">
        <v>5</v>
      </c>
      <c r="G45" s="724">
        <v>15</v>
      </c>
      <c r="H45" s="48"/>
      <c r="I45" s="48"/>
      <c r="J45" s="32"/>
      <c r="K45" s="33">
        <v>20</v>
      </c>
      <c r="L45" s="33"/>
      <c r="M45" s="34">
        <v>10</v>
      </c>
      <c r="N45" s="32"/>
      <c r="O45" s="35"/>
      <c r="P45" s="69" t="s">
        <v>98</v>
      </c>
      <c r="Q45" s="344">
        <f aca="true" t="shared" si="15" ref="Q45:Q72">R45+S45</f>
        <v>0</v>
      </c>
      <c r="R45" s="100"/>
      <c r="S45" s="53"/>
      <c r="T45" s="40"/>
      <c r="U45" s="41"/>
      <c r="V45" s="42"/>
      <c r="W45" s="43"/>
      <c r="X45" s="74"/>
    </row>
    <row r="46" spans="1:24" ht="30" customHeight="1" thickBot="1">
      <c r="A46" s="694">
        <v>30</v>
      </c>
      <c r="B46" s="27" t="s">
        <v>63</v>
      </c>
      <c r="C46" s="75">
        <v>2</v>
      </c>
      <c r="D46" s="738">
        <f t="shared" si="14"/>
        <v>60</v>
      </c>
      <c r="E46" s="30">
        <v>20</v>
      </c>
      <c r="F46" s="711">
        <v>15</v>
      </c>
      <c r="G46" s="724">
        <v>5</v>
      </c>
      <c r="H46" s="48"/>
      <c r="I46" s="48"/>
      <c r="J46" s="32">
        <v>10</v>
      </c>
      <c r="K46" s="33">
        <v>20</v>
      </c>
      <c r="L46" s="33"/>
      <c r="M46" s="34">
        <v>10</v>
      </c>
      <c r="N46" s="32"/>
      <c r="O46" s="35"/>
      <c r="P46" s="69" t="s">
        <v>98</v>
      </c>
      <c r="Q46" s="344">
        <f t="shared" si="15"/>
        <v>120</v>
      </c>
      <c r="R46" s="100">
        <v>114</v>
      </c>
      <c r="S46" s="53">
        <v>6</v>
      </c>
      <c r="T46" s="40">
        <v>4</v>
      </c>
      <c r="U46" s="41"/>
      <c r="V46" s="42">
        <v>200</v>
      </c>
      <c r="W46" s="43">
        <v>7</v>
      </c>
      <c r="X46" s="74" t="s">
        <v>105</v>
      </c>
    </row>
    <row r="47" spans="1:24" ht="30" customHeight="1" thickBot="1">
      <c r="A47" s="696">
        <v>31</v>
      </c>
      <c r="B47" s="79" t="s">
        <v>64</v>
      </c>
      <c r="C47" s="101">
        <v>3</v>
      </c>
      <c r="D47" s="654">
        <f t="shared" si="14"/>
        <v>110</v>
      </c>
      <c r="E47" s="82">
        <v>40</v>
      </c>
      <c r="F47" s="730">
        <f>F48+F49</f>
        <v>20</v>
      </c>
      <c r="G47" s="716">
        <f>G48+G49</f>
        <v>20</v>
      </c>
      <c r="H47" s="94"/>
      <c r="I47" s="94"/>
      <c r="J47" s="84">
        <v>20</v>
      </c>
      <c r="K47" s="85">
        <v>10</v>
      </c>
      <c r="L47" s="85"/>
      <c r="M47" s="81">
        <v>40</v>
      </c>
      <c r="N47" s="84"/>
      <c r="O47" s="86"/>
      <c r="P47" s="345" t="s">
        <v>95</v>
      </c>
      <c r="Q47" s="657">
        <v>120</v>
      </c>
      <c r="R47" s="85">
        <v>114</v>
      </c>
      <c r="S47" s="96">
        <v>6</v>
      </c>
      <c r="T47" s="102">
        <v>4</v>
      </c>
      <c r="U47" s="82"/>
      <c r="V47" s="89">
        <v>200</v>
      </c>
      <c r="W47" s="90">
        <v>7</v>
      </c>
      <c r="X47" s="74" t="s">
        <v>105</v>
      </c>
    </row>
    <row r="48" spans="1:24" ht="30" customHeight="1" thickBot="1">
      <c r="A48" s="694">
        <v>32</v>
      </c>
      <c r="B48" s="103" t="s">
        <v>74</v>
      </c>
      <c r="C48" s="75">
        <v>1</v>
      </c>
      <c r="D48" s="738">
        <f t="shared" si="14"/>
        <v>50</v>
      </c>
      <c r="E48" s="30">
        <v>20</v>
      </c>
      <c r="F48" s="711">
        <v>5</v>
      </c>
      <c r="G48" s="724">
        <v>15</v>
      </c>
      <c r="H48" s="48"/>
      <c r="I48" s="48"/>
      <c r="J48" s="32">
        <v>10</v>
      </c>
      <c r="K48" s="33"/>
      <c r="L48" s="33"/>
      <c r="M48" s="34">
        <v>20</v>
      </c>
      <c r="N48" s="32"/>
      <c r="O48" s="35"/>
      <c r="P48" s="69" t="s">
        <v>98</v>
      </c>
      <c r="Q48" s="344">
        <f t="shared" si="15"/>
        <v>0</v>
      </c>
      <c r="R48" s="100"/>
      <c r="S48" s="53"/>
      <c r="T48" s="40"/>
      <c r="U48" s="41"/>
      <c r="V48" s="42"/>
      <c r="W48" s="43"/>
      <c r="X48" s="74"/>
    </row>
    <row r="49" spans="1:24" ht="30" customHeight="1" thickBot="1">
      <c r="A49" s="696">
        <v>33</v>
      </c>
      <c r="B49" s="103" t="s">
        <v>65</v>
      </c>
      <c r="C49" s="75">
        <v>2</v>
      </c>
      <c r="D49" s="738">
        <f t="shared" si="14"/>
        <v>60</v>
      </c>
      <c r="E49" s="30">
        <v>20</v>
      </c>
      <c r="F49" s="711">
        <v>15</v>
      </c>
      <c r="G49" s="724">
        <v>5</v>
      </c>
      <c r="H49" s="48"/>
      <c r="I49" s="48"/>
      <c r="J49" s="32">
        <v>10</v>
      </c>
      <c r="K49" s="33">
        <v>10</v>
      </c>
      <c r="L49" s="33"/>
      <c r="M49" s="34">
        <v>20</v>
      </c>
      <c r="N49" s="32"/>
      <c r="O49" s="35"/>
      <c r="P49" s="69" t="s">
        <v>98</v>
      </c>
      <c r="Q49" s="344">
        <f t="shared" si="15"/>
        <v>120</v>
      </c>
      <c r="R49" s="100">
        <v>114</v>
      </c>
      <c r="S49" s="53">
        <v>6</v>
      </c>
      <c r="T49" s="40">
        <v>4</v>
      </c>
      <c r="U49" s="41"/>
      <c r="V49" s="42">
        <v>200</v>
      </c>
      <c r="W49" s="43">
        <v>7</v>
      </c>
      <c r="X49" s="74" t="s">
        <v>105</v>
      </c>
    </row>
    <row r="50" spans="1:24" ht="30" customHeight="1" thickBot="1">
      <c r="A50" s="694">
        <v>34</v>
      </c>
      <c r="B50" s="79" t="s">
        <v>66</v>
      </c>
      <c r="C50" s="101">
        <v>2</v>
      </c>
      <c r="D50" s="654">
        <f t="shared" si="14"/>
        <v>60</v>
      </c>
      <c r="E50" s="82">
        <v>20</v>
      </c>
      <c r="F50" s="730">
        <f>F51+F52</f>
        <v>10</v>
      </c>
      <c r="G50" s="716">
        <f>G51+G52</f>
        <v>10</v>
      </c>
      <c r="H50" s="94"/>
      <c r="I50" s="94"/>
      <c r="J50" s="84">
        <v>15</v>
      </c>
      <c r="K50" s="85">
        <v>15</v>
      </c>
      <c r="L50" s="85"/>
      <c r="M50" s="81">
        <v>10</v>
      </c>
      <c r="N50" s="84"/>
      <c r="O50" s="86"/>
      <c r="P50" s="345" t="s">
        <v>95</v>
      </c>
      <c r="Q50" s="657">
        <v>80</v>
      </c>
      <c r="R50" s="85">
        <v>76</v>
      </c>
      <c r="S50" s="96">
        <v>4</v>
      </c>
      <c r="T50" s="102">
        <v>3</v>
      </c>
      <c r="U50" s="82"/>
      <c r="V50" s="89">
        <v>80</v>
      </c>
      <c r="W50" s="90">
        <v>3</v>
      </c>
      <c r="X50" s="74" t="s">
        <v>105</v>
      </c>
    </row>
    <row r="51" spans="1:24" ht="30" customHeight="1" thickBot="1">
      <c r="A51" s="696">
        <v>35</v>
      </c>
      <c r="B51" s="103" t="s">
        <v>67</v>
      </c>
      <c r="C51" s="75">
        <v>1</v>
      </c>
      <c r="D51" s="738">
        <f t="shared" si="14"/>
        <v>25</v>
      </c>
      <c r="E51" s="30">
        <v>10</v>
      </c>
      <c r="F51" s="711">
        <v>5</v>
      </c>
      <c r="G51" s="724">
        <v>5</v>
      </c>
      <c r="H51" s="48"/>
      <c r="I51" s="48"/>
      <c r="J51" s="32">
        <v>5</v>
      </c>
      <c r="K51" s="33">
        <v>5</v>
      </c>
      <c r="L51" s="33"/>
      <c r="M51" s="34">
        <v>5</v>
      </c>
      <c r="N51" s="32"/>
      <c r="O51" s="35"/>
      <c r="P51" s="69" t="s">
        <v>98</v>
      </c>
      <c r="Q51" s="344">
        <f t="shared" si="15"/>
        <v>0</v>
      </c>
      <c r="R51" s="100"/>
      <c r="S51" s="53"/>
      <c r="T51" s="40"/>
      <c r="U51" s="41"/>
      <c r="V51" s="42"/>
      <c r="W51" s="43"/>
      <c r="X51" s="74"/>
    </row>
    <row r="52" spans="1:24" ht="30" customHeight="1" thickBot="1">
      <c r="A52" s="694">
        <v>36</v>
      </c>
      <c r="B52" s="103" t="s">
        <v>68</v>
      </c>
      <c r="C52" s="75">
        <v>1</v>
      </c>
      <c r="D52" s="738">
        <f t="shared" si="14"/>
        <v>35</v>
      </c>
      <c r="E52" s="30">
        <v>10</v>
      </c>
      <c r="F52" s="711">
        <v>5</v>
      </c>
      <c r="G52" s="724">
        <v>5</v>
      </c>
      <c r="H52" s="48"/>
      <c r="I52" s="48"/>
      <c r="J52" s="32">
        <v>10</v>
      </c>
      <c r="K52" s="33">
        <v>10</v>
      </c>
      <c r="L52" s="33"/>
      <c r="M52" s="34">
        <v>5</v>
      </c>
      <c r="N52" s="32"/>
      <c r="O52" s="35"/>
      <c r="P52" s="69" t="s">
        <v>98</v>
      </c>
      <c r="Q52" s="344">
        <f t="shared" si="15"/>
        <v>80</v>
      </c>
      <c r="R52" s="100">
        <v>76</v>
      </c>
      <c r="S52" s="53">
        <v>4</v>
      </c>
      <c r="T52" s="40">
        <v>3</v>
      </c>
      <c r="U52" s="41"/>
      <c r="V52" s="42">
        <v>80</v>
      </c>
      <c r="W52" s="43">
        <v>3</v>
      </c>
      <c r="X52" s="74" t="s">
        <v>105</v>
      </c>
    </row>
    <row r="53" spans="1:24" ht="30" customHeight="1" thickBot="1">
      <c r="A53" s="696">
        <v>37</v>
      </c>
      <c r="B53" s="79" t="s">
        <v>28</v>
      </c>
      <c r="C53" s="101">
        <v>2</v>
      </c>
      <c r="D53" s="654">
        <f t="shared" si="14"/>
        <v>55</v>
      </c>
      <c r="E53" s="82">
        <v>20</v>
      </c>
      <c r="F53" s="730">
        <f>F54+F55</f>
        <v>10</v>
      </c>
      <c r="G53" s="716">
        <f>G54+G55</f>
        <v>10</v>
      </c>
      <c r="H53" s="94"/>
      <c r="I53" s="94"/>
      <c r="J53" s="84">
        <v>20</v>
      </c>
      <c r="K53" s="85">
        <v>5</v>
      </c>
      <c r="L53" s="85"/>
      <c r="M53" s="81">
        <v>10</v>
      </c>
      <c r="N53" s="84"/>
      <c r="O53" s="86"/>
      <c r="P53" s="345" t="s">
        <v>95</v>
      </c>
      <c r="Q53" s="657">
        <v>40</v>
      </c>
      <c r="R53" s="85">
        <v>38</v>
      </c>
      <c r="S53" s="96">
        <v>2</v>
      </c>
      <c r="T53" s="102">
        <v>2</v>
      </c>
      <c r="U53" s="82"/>
      <c r="V53" s="89">
        <v>40</v>
      </c>
      <c r="W53" s="90">
        <v>2</v>
      </c>
      <c r="X53" s="74" t="s">
        <v>105</v>
      </c>
    </row>
    <row r="54" spans="1:24" ht="30" customHeight="1" thickBot="1">
      <c r="A54" s="694">
        <v>38</v>
      </c>
      <c r="B54" s="103" t="s">
        <v>51</v>
      </c>
      <c r="C54" s="75">
        <v>1</v>
      </c>
      <c r="D54" s="738">
        <f t="shared" si="14"/>
        <v>25</v>
      </c>
      <c r="E54" s="30">
        <v>10</v>
      </c>
      <c r="F54" s="711">
        <v>5</v>
      </c>
      <c r="G54" s="724">
        <v>5</v>
      </c>
      <c r="H54" s="48"/>
      <c r="I54" s="48"/>
      <c r="J54" s="32">
        <v>10</v>
      </c>
      <c r="K54" s="33"/>
      <c r="L54" s="33"/>
      <c r="M54" s="34">
        <v>5</v>
      </c>
      <c r="N54" s="32"/>
      <c r="O54" s="35"/>
      <c r="P54" s="69" t="s">
        <v>98</v>
      </c>
      <c r="Q54" s="344">
        <f t="shared" si="15"/>
        <v>0</v>
      </c>
      <c r="R54" s="100"/>
      <c r="S54" s="53"/>
      <c r="T54" s="40"/>
      <c r="U54" s="41"/>
      <c r="V54" s="42"/>
      <c r="W54" s="43"/>
      <c r="X54" s="74"/>
    </row>
    <row r="55" spans="1:24" ht="30" customHeight="1" thickBot="1">
      <c r="A55" s="696">
        <v>39</v>
      </c>
      <c r="B55" s="103" t="s">
        <v>69</v>
      </c>
      <c r="C55" s="75">
        <v>1</v>
      </c>
      <c r="D55" s="738">
        <f t="shared" si="14"/>
        <v>30</v>
      </c>
      <c r="E55" s="30">
        <v>10</v>
      </c>
      <c r="F55" s="711">
        <v>5</v>
      </c>
      <c r="G55" s="724">
        <v>5</v>
      </c>
      <c r="H55" s="48"/>
      <c r="I55" s="48"/>
      <c r="J55" s="32">
        <v>10</v>
      </c>
      <c r="K55" s="33">
        <v>5</v>
      </c>
      <c r="L55" s="33"/>
      <c r="M55" s="34">
        <v>5</v>
      </c>
      <c r="N55" s="32"/>
      <c r="O55" s="35"/>
      <c r="P55" s="69" t="s">
        <v>98</v>
      </c>
      <c r="Q55" s="344">
        <f t="shared" si="15"/>
        <v>40</v>
      </c>
      <c r="R55" s="100">
        <v>38</v>
      </c>
      <c r="S55" s="53">
        <v>2</v>
      </c>
      <c r="T55" s="40">
        <v>2</v>
      </c>
      <c r="U55" s="41"/>
      <c r="V55" s="42">
        <v>40</v>
      </c>
      <c r="W55" s="43">
        <v>2</v>
      </c>
      <c r="X55" s="74" t="s">
        <v>105</v>
      </c>
    </row>
    <row r="56" spans="1:24" ht="30" customHeight="1" thickBot="1">
      <c r="A56" s="694">
        <v>40</v>
      </c>
      <c r="B56" s="79" t="s">
        <v>50</v>
      </c>
      <c r="C56" s="101">
        <v>2</v>
      </c>
      <c r="D56" s="654">
        <f t="shared" si="14"/>
        <v>55</v>
      </c>
      <c r="E56" s="82">
        <v>20</v>
      </c>
      <c r="F56" s="730">
        <f>F57+F58</f>
        <v>10</v>
      </c>
      <c r="G56" s="716">
        <f>G57+G58</f>
        <v>10</v>
      </c>
      <c r="H56" s="94"/>
      <c r="I56" s="94"/>
      <c r="J56" s="84">
        <v>10</v>
      </c>
      <c r="K56" s="85">
        <v>5</v>
      </c>
      <c r="L56" s="85"/>
      <c r="M56" s="81">
        <v>20</v>
      </c>
      <c r="N56" s="84"/>
      <c r="O56" s="86"/>
      <c r="P56" s="345" t="s">
        <v>95</v>
      </c>
      <c r="Q56" s="657">
        <v>40</v>
      </c>
      <c r="R56" s="85">
        <v>38</v>
      </c>
      <c r="S56" s="96">
        <v>2</v>
      </c>
      <c r="T56" s="102">
        <v>2</v>
      </c>
      <c r="U56" s="82"/>
      <c r="V56" s="89">
        <v>40</v>
      </c>
      <c r="W56" s="90">
        <v>2</v>
      </c>
      <c r="X56" s="74" t="s">
        <v>105</v>
      </c>
    </row>
    <row r="57" spans="1:24" ht="30" customHeight="1" thickBot="1">
      <c r="A57" s="696">
        <v>41</v>
      </c>
      <c r="B57" s="658" t="s">
        <v>50</v>
      </c>
      <c r="C57" s="256">
        <v>1</v>
      </c>
      <c r="D57" s="738">
        <f t="shared" si="14"/>
        <v>25</v>
      </c>
      <c r="E57" s="30">
        <v>10</v>
      </c>
      <c r="F57" s="711">
        <v>5</v>
      </c>
      <c r="G57" s="724">
        <v>5</v>
      </c>
      <c r="H57" s="257"/>
      <c r="I57" s="257"/>
      <c r="J57" s="32">
        <v>5</v>
      </c>
      <c r="K57" s="33"/>
      <c r="L57" s="33"/>
      <c r="M57" s="34">
        <v>10</v>
      </c>
      <c r="N57" s="32"/>
      <c r="O57" s="35"/>
      <c r="P57" s="69" t="s">
        <v>98</v>
      </c>
      <c r="Q57" s="659"/>
      <c r="R57" s="33"/>
      <c r="S57" s="50"/>
      <c r="T57" s="660"/>
      <c r="U57" s="30"/>
      <c r="V57" s="661"/>
      <c r="W57" s="662"/>
      <c r="X57" s="663"/>
    </row>
    <row r="58" spans="1:24" ht="30" customHeight="1" thickBot="1">
      <c r="A58" s="694">
        <v>42</v>
      </c>
      <c r="B58" s="658" t="s">
        <v>89</v>
      </c>
      <c r="C58" s="256">
        <v>1</v>
      </c>
      <c r="D58" s="738">
        <f t="shared" si="14"/>
        <v>30</v>
      </c>
      <c r="E58" s="30">
        <v>10</v>
      </c>
      <c r="F58" s="711">
        <v>5</v>
      </c>
      <c r="G58" s="724">
        <v>5</v>
      </c>
      <c r="H58" s="257"/>
      <c r="I58" s="257"/>
      <c r="J58" s="32">
        <v>5</v>
      </c>
      <c r="K58" s="33">
        <v>5</v>
      </c>
      <c r="L58" s="33"/>
      <c r="M58" s="34">
        <v>10</v>
      </c>
      <c r="N58" s="32"/>
      <c r="O58" s="35"/>
      <c r="P58" s="69" t="s">
        <v>98</v>
      </c>
      <c r="Q58" s="659">
        <v>40</v>
      </c>
      <c r="R58" s="33">
        <v>38</v>
      </c>
      <c r="S58" s="50">
        <v>2</v>
      </c>
      <c r="T58" s="660">
        <v>2</v>
      </c>
      <c r="U58" s="30"/>
      <c r="V58" s="661">
        <v>40</v>
      </c>
      <c r="W58" s="662">
        <v>2</v>
      </c>
      <c r="X58" s="74" t="s">
        <v>105</v>
      </c>
    </row>
    <row r="59" spans="1:24" ht="30" customHeight="1" thickBot="1">
      <c r="A59" s="696">
        <v>43</v>
      </c>
      <c r="B59" s="79" t="s">
        <v>52</v>
      </c>
      <c r="C59" s="101">
        <v>2</v>
      </c>
      <c r="D59" s="654">
        <f t="shared" si="14"/>
        <v>55</v>
      </c>
      <c r="E59" s="82">
        <v>20</v>
      </c>
      <c r="F59" s="730">
        <f>F60+F61</f>
        <v>10</v>
      </c>
      <c r="G59" s="716">
        <f>G60+G61</f>
        <v>10</v>
      </c>
      <c r="H59" s="94"/>
      <c r="I59" s="94"/>
      <c r="J59" s="84">
        <v>10</v>
      </c>
      <c r="K59" s="85">
        <v>5</v>
      </c>
      <c r="L59" s="85"/>
      <c r="M59" s="81">
        <v>20</v>
      </c>
      <c r="N59" s="84"/>
      <c r="O59" s="86"/>
      <c r="P59" s="345" t="s">
        <v>95</v>
      </c>
      <c r="Q59" s="657">
        <v>40</v>
      </c>
      <c r="R59" s="85">
        <v>38</v>
      </c>
      <c r="S59" s="96">
        <v>2</v>
      </c>
      <c r="T59" s="102">
        <v>2</v>
      </c>
      <c r="U59" s="82"/>
      <c r="V59" s="89">
        <v>40</v>
      </c>
      <c r="W59" s="90">
        <v>2</v>
      </c>
      <c r="X59" s="74" t="s">
        <v>105</v>
      </c>
    </row>
    <row r="60" spans="1:24" ht="30" customHeight="1" thickBot="1">
      <c r="A60" s="694">
        <v>44</v>
      </c>
      <c r="B60" s="658" t="s">
        <v>90</v>
      </c>
      <c r="C60" s="256">
        <v>1</v>
      </c>
      <c r="D60" s="738">
        <f t="shared" si="14"/>
        <v>25</v>
      </c>
      <c r="E60" s="30">
        <v>10</v>
      </c>
      <c r="F60" s="711">
        <v>5</v>
      </c>
      <c r="G60" s="724">
        <v>5</v>
      </c>
      <c r="H60" s="257"/>
      <c r="I60" s="257"/>
      <c r="J60" s="32">
        <v>5</v>
      </c>
      <c r="K60" s="33"/>
      <c r="L60" s="33"/>
      <c r="M60" s="34">
        <v>10</v>
      </c>
      <c r="N60" s="32"/>
      <c r="O60" s="35"/>
      <c r="P60" s="664" t="s">
        <v>98</v>
      </c>
      <c r="Q60" s="659"/>
      <c r="R60" s="33"/>
      <c r="S60" s="50"/>
      <c r="T60" s="660"/>
      <c r="U60" s="30"/>
      <c r="V60" s="661"/>
      <c r="W60" s="662"/>
      <c r="X60" s="663"/>
    </row>
    <row r="61" spans="1:24" ht="30" customHeight="1" thickBot="1">
      <c r="A61" s="696">
        <v>45</v>
      </c>
      <c r="B61" s="658" t="s">
        <v>89</v>
      </c>
      <c r="C61" s="256">
        <v>1</v>
      </c>
      <c r="D61" s="738">
        <f t="shared" si="14"/>
        <v>30</v>
      </c>
      <c r="E61" s="30">
        <v>10</v>
      </c>
      <c r="F61" s="711">
        <v>5</v>
      </c>
      <c r="G61" s="724">
        <v>5</v>
      </c>
      <c r="H61" s="257"/>
      <c r="I61" s="257"/>
      <c r="J61" s="32">
        <v>5</v>
      </c>
      <c r="K61" s="33">
        <v>5</v>
      </c>
      <c r="L61" s="33"/>
      <c r="M61" s="34">
        <v>10</v>
      </c>
      <c r="N61" s="32"/>
      <c r="O61" s="35"/>
      <c r="P61" s="664" t="s">
        <v>98</v>
      </c>
      <c r="Q61" s="659">
        <v>40</v>
      </c>
      <c r="R61" s="33">
        <v>38</v>
      </c>
      <c r="S61" s="50">
        <v>2</v>
      </c>
      <c r="T61" s="660">
        <v>2</v>
      </c>
      <c r="U61" s="30"/>
      <c r="V61" s="661">
        <v>40</v>
      </c>
      <c r="W61" s="662">
        <v>2</v>
      </c>
      <c r="X61" s="74" t="s">
        <v>105</v>
      </c>
    </row>
    <row r="62" spans="1:24" ht="30" customHeight="1" thickBot="1">
      <c r="A62" s="694">
        <v>46</v>
      </c>
      <c r="B62" s="79" t="s">
        <v>53</v>
      </c>
      <c r="C62" s="101">
        <v>2</v>
      </c>
      <c r="D62" s="654">
        <f t="shared" si="14"/>
        <v>55</v>
      </c>
      <c r="E62" s="82">
        <v>20</v>
      </c>
      <c r="F62" s="730">
        <f>F63+F64</f>
        <v>10</v>
      </c>
      <c r="G62" s="716">
        <f>G63+G64</f>
        <v>10</v>
      </c>
      <c r="H62" s="94"/>
      <c r="I62" s="94"/>
      <c r="J62" s="84">
        <v>10</v>
      </c>
      <c r="K62" s="85">
        <v>5</v>
      </c>
      <c r="L62" s="85"/>
      <c r="M62" s="81">
        <v>20</v>
      </c>
      <c r="N62" s="84"/>
      <c r="O62" s="86"/>
      <c r="P62" s="345" t="s">
        <v>95</v>
      </c>
      <c r="Q62" s="657">
        <v>40</v>
      </c>
      <c r="R62" s="85">
        <v>38</v>
      </c>
      <c r="S62" s="96">
        <v>2</v>
      </c>
      <c r="T62" s="102">
        <v>2</v>
      </c>
      <c r="U62" s="82"/>
      <c r="V62" s="89">
        <v>40</v>
      </c>
      <c r="W62" s="90">
        <v>2</v>
      </c>
      <c r="X62" s="74" t="s">
        <v>105</v>
      </c>
    </row>
    <row r="63" spans="1:24" ht="30" customHeight="1" thickBot="1">
      <c r="A63" s="696">
        <v>47</v>
      </c>
      <c r="B63" s="658" t="s">
        <v>53</v>
      </c>
      <c r="C63" s="256">
        <v>1</v>
      </c>
      <c r="D63" s="738">
        <f t="shared" si="14"/>
        <v>25</v>
      </c>
      <c r="E63" s="30">
        <v>10</v>
      </c>
      <c r="F63" s="711">
        <v>5</v>
      </c>
      <c r="G63" s="724">
        <v>5</v>
      </c>
      <c r="H63" s="257"/>
      <c r="I63" s="257"/>
      <c r="J63" s="32">
        <v>5</v>
      </c>
      <c r="K63" s="33"/>
      <c r="L63" s="33"/>
      <c r="M63" s="34">
        <v>10</v>
      </c>
      <c r="N63" s="32"/>
      <c r="O63" s="35"/>
      <c r="P63" s="69" t="s">
        <v>98</v>
      </c>
      <c r="Q63" s="659"/>
      <c r="R63" s="33"/>
      <c r="S63" s="50"/>
      <c r="T63" s="660"/>
      <c r="U63" s="30"/>
      <c r="V63" s="661"/>
      <c r="W63" s="662"/>
      <c r="X63" s="663"/>
    </row>
    <row r="64" spans="1:24" ht="30" customHeight="1" thickBot="1">
      <c r="A64" s="694">
        <v>48</v>
      </c>
      <c r="B64" s="658" t="s">
        <v>89</v>
      </c>
      <c r="C64" s="256">
        <v>1</v>
      </c>
      <c r="D64" s="738">
        <f t="shared" si="14"/>
        <v>30</v>
      </c>
      <c r="E64" s="30">
        <v>10</v>
      </c>
      <c r="F64" s="711">
        <v>5</v>
      </c>
      <c r="G64" s="724">
        <v>5</v>
      </c>
      <c r="H64" s="257"/>
      <c r="I64" s="257"/>
      <c r="J64" s="32">
        <v>5</v>
      </c>
      <c r="K64" s="33">
        <v>5</v>
      </c>
      <c r="L64" s="33"/>
      <c r="M64" s="34">
        <v>10</v>
      </c>
      <c r="N64" s="32"/>
      <c r="O64" s="35"/>
      <c r="P64" s="69" t="s">
        <v>98</v>
      </c>
      <c r="Q64" s="659">
        <v>40</v>
      </c>
      <c r="R64" s="33">
        <v>38</v>
      </c>
      <c r="S64" s="50">
        <v>2</v>
      </c>
      <c r="T64" s="660">
        <v>2</v>
      </c>
      <c r="U64" s="30"/>
      <c r="V64" s="661">
        <v>40</v>
      </c>
      <c r="W64" s="662">
        <v>2</v>
      </c>
      <c r="X64" s="74" t="s">
        <v>105</v>
      </c>
    </row>
    <row r="65" spans="1:24" ht="30" customHeight="1" thickBot="1">
      <c r="A65" s="696">
        <v>49</v>
      </c>
      <c r="B65" s="79" t="s">
        <v>70</v>
      </c>
      <c r="C65" s="101">
        <v>2</v>
      </c>
      <c r="D65" s="654">
        <f t="shared" si="14"/>
        <v>55</v>
      </c>
      <c r="E65" s="82">
        <v>10</v>
      </c>
      <c r="F65" s="730">
        <f>F66+F67</f>
        <v>5</v>
      </c>
      <c r="G65" s="716">
        <f>G66+G67</f>
        <v>5</v>
      </c>
      <c r="H65" s="94"/>
      <c r="I65" s="94"/>
      <c r="J65" s="84">
        <v>10</v>
      </c>
      <c r="K65" s="85">
        <v>15</v>
      </c>
      <c r="L65" s="85"/>
      <c r="M65" s="81">
        <v>20</v>
      </c>
      <c r="N65" s="84"/>
      <c r="O65" s="86"/>
      <c r="P65" s="345" t="s">
        <v>95</v>
      </c>
      <c r="Q65" s="657">
        <v>40</v>
      </c>
      <c r="R65" s="85">
        <v>38</v>
      </c>
      <c r="S65" s="96">
        <v>2</v>
      </c>
      <c r="T65" s="102">
        <v>2</v>
      </c>
      <c r="U65" s="82"/>
      <c r="V65" s="89">
        <v>40</v>
      </c>
      <c r="W65" s="90">
        <v>2</v>
      </c>
      <c r="X65" s="74" t="s">
        <v>105</v>
      </c>
    </row>
    <row r="66" spans="1:24" ht="30" customHeight="1" thickBot="1">
      <c r="A66" s="694">
        <v>50</v>
      </c>
      <c r="B66" s="27" t="s">
        <v>70</v>
      </c>
      <c r="C66" s="75">
        <v>1</v>
      </c>
      <c r="D66" s="738">
        <f t="shared" si="14"/>
        <v>25</v>
      </c>
      <c r="E66" s="30">
        <v>10</v>
      </c>
      <c r="F66" s="711">
        <v>5</v>
      </c>
      <c r="G66" s="724">
        <v>5</v>
      </c>
      <c r="H66" s="48"/>
      <c r="I66" s="48"/>
      <c r="J66" s="32"/>
      <c r="K66" s="33">
        <v>5</v>
      </c>
      <c r="L66" s="33"/>
      <c r="M66" s="34">
        <v>10</v>
      </c>
      <c r="N66" s="32"/>
      <c r="O66" s="35"/>
      <c r="P66" s="69" t="s">
        <v>98</v>
      </c>
      <c r="Q66" s="344">
        <f t="shared" si="15"/>
        <v>0</v>
      </c>
      <c r="R66" s="100"/>
      <c r="S66" s="53"/>
      <c r="T66" s="40"/>
      <c r="U66" s="41"/>
      <c r="V66" s="42"/>
      <c r="W66" s="43"/>
      <c r="X66" s="74"/>
    </row>
    <row r="67" spans="1:24" ht="30" customHeight="1" thickBot="1">
      <c r="A67" s="696">
        <v>51</v>
      </c>
      <c r="B67" s="27" t="s">
        <v>71</v>
      </c>
      <c r="C67" s="75">
        <v>1</v>
      </c>
      <c r="D67" s="738">
        <f t="shared" si="14"/>
        <v>30</v>
      </c>
      <c r="E67" s="30">
        <v>0</v>
      </c>
      <c r="F67" s="711">
        <v>0</v>
      </c>
      <c r="G67" s="724">
        <v>0</v>
      </c>
      <c r="H67" s="48"/>
      <c r="I67" s="48"/>
      <c r="J67" s="32">
        <v>10</v>
      </c>
      <c r="K67" s="33">
        <v>10</v>
      </c>
      <c r="L67" s="33"/>
      <c r="M67" s="34">
        <v>10</v>
      </c>
      <c r="N67" s="32"/>
      <c r="O67" s="35"/>
      <c r="P67" s="69" t="s">
        <v>98</v>
      </c>
      <c r="Q67" s="344">
        <f t="shared" si="15"/>
        <v>40</v>
      </c>
      <c r="R67" s="100">
        <v>38</v>
      </c>
      <c r="S67" s="53">
        <v>2</v>
      </c>
      <c r="T67" s="40">
        <v>2</v>
      </c>
      <c r="U67" s="41"/>
      <c r="V67" s="42">
        <v>40</v>
      </c>
      <c r="W67" s="43">
        <v>2</v>
      </c>
      <c r="X67" s="74" t="s">
        <v>105</v>
      </c>
    </row>
    <row r="68" spans="1:24" ht="30" customHeight="1" thickBot="1">
      <c r="A68" s="694">
        <v>52</v>
      </c>
      <c r="B68" s="79" t="s">
        <v>72</v>
      </c>
      <c r="C68" s="101">
        <v>1</v>
      </c>
      <c r="D68" s="654">
        <f t="shared" si="14"/>
        <v>40</v>
      </c>
      <c r="E68" s="82">
        <v>15</v>
      </c>
      <c r="F68" s="730">
        <v>10</v>
      </c>
      <c r="G68" s="716">
        <v>5</v>
      </c>
      <c r="H68" s="94"/>
      <c r="I68" s="94"/>
      <c r="J68" s="84">
        <v>10</v>
      </c>
      <c r="K68" s="85">
        <v>5</v>
      </c>
      <c r="L68" s="85"/>
      <c r="M68" s="81">
        <v>10</v>
      </c>
      <c r="N68" s="84"/>
      <c r="O68" s="86"/>
      <c r="P68" s="345" t="s">
        <v>95</v>
      </c>
      <c r="Q68" s="657">
        <f t="shared" si="15"/>
        <v>40</v>
      </c>
      <c r="R68" s="85">
        <v>38</v>
      </c>
      <c r="S68" s="96">
        <v>2</v>
      </c>
      <c r="T68" s="102">
        <v>2</v>
      </c>
      <c r="U68" s="82"/>
      <c r="V68" s="89"/>
      <c r="W68" s="90"/>
      <c r="X68" s="99" t="s">
        <v>107</v>
      </c>
    </row>
    <row r="69" spans="1:24" ht="30" customHeight="1" thickBot="1">
      <c r="A69" s="696">
        <v>53</v>
      </c>
      <c r="B69" s="79" t="s">
        <v>48</v>
      </c>
      <c r="C69" s="101">
        <v>1</v>
      </c>
      <c r="D69" s="654">
        <f t="shared" si="14"/>
        <v>35</v>
      </c>
      <c r="E69" s="82">
        <v>10</v>
      </c>
      <c r="F69" s="730">
        <v>5</v>
      </c>
      <c r="G69" s="716">
        <v>5</v>
      </c>
      <c r="H69" s="94"/>
      <c r="I69" s="94"/>
      <c r="J69" s="84"/>
      <c r="K69" s="85">
        <v>15</v>
      </c>
      <c r="L69" s="85"/>
      <c r="M69" s="81">
        <v>10</v>
      </c>
      <c r="N69" s="84"/>
      <c r="O69" s="86"/>
      <c r="P69" s="69" t="s">
        <v>97</v>
      </c>
      <c r="Q69" s="657">
        <f t="shared" si="15"/>
        <v>0</v>
      </c>
      <c r="R69" s="85"/>
      <c r="S69" s="96"/>
      <c r="T69" s="102"/>
      <c r="U69" s="82"/>
      <c r="V69" s="89"/>
      <c r="W69" s="90"/>
      <c r="X69" s="99"/>
    </row>
    <row r="70" spans="1:24" ht="30" customHeight="1" thickBot="1">
      <c r="A70" s="694">
        <v>54</v>
      </c>
      <c r="B70" s="79" t="s">
        <v>73</v>
      </c>
      <c r="C70" s="101">
        <v>2</v>
      </c>
      <c r="D70" s="654">
        <f t="shared" si="14"/>
        <v>50</v>
      </c>
      <c r="E70" s="82">
        <v>30</v>
      </c>
      <c r="F70" s="730">
        <v>5</v>
      </c>
      <c r="G70" s="716">
        <v>25</v>
      </c>
      <c r="H70" s="94"/>
      <c r="I70" s="94"/>
      <c r="J70" s="84"/>
      <c r="K70" s="85"/>
      <c r="L70" s="85"/>
      <c r="M70" s="81">
        <v>20</v>
      </c>
      <c r="N70" s="84"/>
      <c r="O70" s="86"/>
      <c r="P70" s="69" t="s">
        <v>97</v>
      </c>
      <c r="Q70" s="657">
        <f t="shared" si="15"/>
        <v>0</v>
      </c>
      <c r="R70" s="85"/>
      <c r="S70" s="96"/>
      <c r="T70" s="102"/>
      <c r="U70" s="82"/>
      <c r="V70" s="89"/>
      <c r="W70" s="90"/>
      <c r="X70" s="99"/>
    </row>
    <row r="71" spans="1:24" ht="30" customHeight="1" thickBot="1">
      <c r="A71" s="696">
        <v>55</v>
      </c>
      <c r="B71" s="79" t="s">
        <v>91</v>
      </c>
      <c r="C71" s="101">
        <v>5</v>
      </c>
      <c r="D71" s="654">
        <f t="shared" si="14"/>
        <v>0</v>
      </c>
      <c r="E71" s="82"/>
      <c r="F71" s="730">
        <f>E71*0.3</f>
        <v>0</v>
      </c>
      <c r="G71" s="716"/>
      <c r="H71" s="94"/>
      <c r="I71" s="94"/>
      <c r="J71" s="84"/>
      <c r="K71" s="85"/>
      <c r="L71" s="85"/>
      <c r="M71" s="81"/>
      <c r="N71" s="84"/>
      <c r="O71" s="86"/>
      <c r="P71" s="345" t="s">
        <v>95</v>
      </c>
      <c r="Q71" s="657"/>
      <c r="R71" s="85"/>
      <c r="S71" s="96"/>
      <c r="T71" s="102"/>
      <c r="U71" s="82"/>
      <c r="V71" s="89"/>
      <c r="W71" s="90"/>
      <c r="X71" s="99"/>
    </row>
    <row r="72" spans="1:24" ht="30" customHeight="1" thickBot="1">
      <c r="A72" s="694">
        <v>56</v>
      </c>
      <c r="B72" s="280" t="s">
        <v>49</v>
      </c>
      <c r="C72" s="101">
        <v>2</v>
      </c>
      <c r="D72" s="654">
        <f t="shared" si="14"/>
        <v>50</v>
      </c>
      <c r="E72" s="583"/>
      <c r="F72" s="730">
        <f>E72*0.3</f>
        <v>0</v>
      </c>
      <c r="G72" s="717"/>
      <c r="H72" s="665"/>
      <c r="I72" s="665">
        <v>30</v>
      </c>
      <c r="J72" s="585"/>
      <c r="K72" s="586"/>
      <c r="L72" s="586"/>
      <c r="M72" s="582">
        <v>20</v>
      </c>
      <c r="N72" s="585"/>
      <c r="O72" s="587"/>
      <c r="P72" s="388" t="s">
        <v>98</v>
      </c>
      <c r="Q72" s="666">
        <f t="shared" si="15"/>
        <v>0</v>
      </c>
      <c r="R72" s="586"/>
      <c r="S72" s="590"/>
      <c r="T72" s="88"/>
      <c r="U72" s="583"/>
      <c r="V72" s="591"/>
      <c r="W72" s="592"/>
      <c r="X72" s="593"/>
    </row>
    <row r="73" spans="1:24" s="13" customFormat="1" ht="24" customHeight="1" thickBot="1">
      <c r="A73" s="783" t="s">
        <v>9</v>
      </c>
      <c r="B73" s="784"/>
      <c r="C73" s="415">
        <f>SUM(C43+C44+C47+C50+C53+C56+C59+C62+C65+C68+C69+C70+C71+C72)</f>
        <v>35</v>
      </c>
      <c r="D73" s="736">
        <f>D43+D44+D47+D50+D53+D56+D59+D62+D65+D68+D69+D70+D71+D72</f>
        <v>900</v>
      </c>
      <c r="E73" s="594">
        <f aca="true" t="shared" si="16" ref="E73:M73">E43+E44+E47+E50+E53+E56+E59+E62+E65+E68+E69+E70+E72</f>
        <v>250</v>
      </c>
      <c r="F73" s="711">
        <f>F72+F71+F70+F69+F68+F65+F62+F59+F56+F53+F50+F47+F44+F43</f>
        <v>120</v>
      </c>
      <c r="G73" s="725">
        <f>G72+G71+G70+G69+G68+G65+G62+G59+G56+G53+G50+G47+G44+G43</f>
        <v>130</v>
      </c>
      <c r="H73" s="594">
        <f t="shared" si="16"/>
        <v>0</v>
      </c>
      <c r="I73" s="594">
        <f t="shared" si="16"/>
        <v>30</v>
      </c>
      <c r="J73" s="594">
        <f t="shared" si="16"/>
        <v>115</v>
      </c>
      <c r="K73" s="594">
        <f t="shared" si="16"/>
        <v>265</v>
      </c>
      <c r="L73" s="594">
        <f t="shared" si="16"/>
        <v>0</v>
      </c>
      <c r="M73" s="594">
        <f t="shared" si="16"/>
        <v>240</v>
      </c>
      <c r="N73" s="614"/>
      <c r="O73" s="595"/>
      <c r="P73" s="63"/>
      <c r="Q73" s="595">
        <f>SUM(Q43+Q44+Q47+Q50+Q53+Q56+Q59+Q62+Q65+Q68)</f>
        <v>880</v>
      </c>
      <c r="R73" s="595">
        <f aca="true" t="shared" si="17" ref="R73:W73">SUM(R43+R44+R47+R50+R53+R56+R59+R62+R65+R68)</f>
        <v>822</v>
      </c>
      <c r="S73" s="595">
        <f t="shared" si="17"/>
        <v>58</v>
      </c>
      <c r="T73" s="595">
        <f t="shared" si="17"/>
        <v>34</v>
      </c>
      <c r="U73" s="595">
        <f t="shared" si="17"/>
        <v>0</v>
      </c>
      <c r="V73" s="595">
        <f t="shared" si="17"/>
        <v>1040</v>
      </c>
      <c r="W73" s="595">
        <f t="shared" si="17"/>
        <v>40</v>
      </c>
      <c r="X73" s="63"/>
    </row>
    <row r="74" spans="1:24" ht="22.5" customHeight="1" thickBot="1">
      <c r="A74" s="801" t="s">
        <v>114</v>
      </c>
      <c r="B74" s="802"/>
      <c r="C74" s="803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5"/>
    </row>
    <row r="75" spans="1:24" ht="30" customHeight="1" thickBot="1">
      <c r="A75" s="698">
        <v>57</v>
      </c>
      <c r="B75" s="421" t="s">
        <v>22</v>
      </c>
      <c r="C75" s="667">
        <v>2</v>
      </c>
      <c r="D75" s="668">
        <f>E75+H75+I75+J75+K75+L75+M75</f>
        <v>30</v>
      </c>
      <c r="E75" s="669">
        <v>15</v>
      </c>
      <c r="F75" s="712">
        <v>5</v>
      </c>
      <c r="G75" s="721">
        <v>10</v>
      </c>
      <c r="H75" s="107"/>
      <c r="I75" s="107"/>
      <c r="J75" s="107">
        <v>15</v>
      </c>
      <c r="K75" s="107"/>
      <c r="L75" s="107"/>
      <c r="M75" s="107"/>
      <c r="N75" s="108"/>
      <c r="O75" s="109"/>
      <c r="P75" s="628" t="s">
        <v>97</v>
      </c>
      <c r="Q75" s="407"/>
      <c r="R75" s="408"/>
      <c r="S75" s="408"/>
      <c r="T75" s="409"/>
      <c r="U75" s="410"/>
      <c r="V75" s="411"/>
      <c r="W75" s="409"/>
      <c r="X75" s="670"/>
    </row>
    <row r="76" spans="1:24" ht="30" customHeight="1" thickBot="1">
      <c r="A76" s="699">
        <v>58</v>
      </c>
      <c r="B76" s="422" t="s">
        <v>23</v>
      </c>
      <c r="C76" s="671">
        <v>1</v>
      </c>
      <c r="D76" s="668">
        <f aca="true" t="shared" si="18" ref="D76:D81">E76+H76+I76+J76+K76+L76+M76</f>
        <v>15</v>
      </c>
      <c r="E76" s="669">
        <v>15</v>
      </c>
      <c r="F76" s="712">
        <v>5</v>
      </c>
      <c r="G76" s="721">
        <v>10</v>
      </c>
      <c r="H76" s="107"/>
      <c r="I76" s="107"/>
      <c r="J76" s="107"/>
      <c r="K76" s="107"/>
      <c r="L76" s="107"/>
      <c r="M76" s="107"/>
      <c r="N76" s="108"/>
      <c r="O76" s="109"/>
      <c r="P76" s="69" t="s">
        <v>97</v>
      </c>
      <c r="Q76" s="346"/>
      <c r="R76" s="111"/>
      <c r="S76" s="111"/>
      <c r="T76" s="112"/>
      <c r="U76" s="113"/>
      <c r="V76" s="114"/>
      <c r="W76" s="112"/>
      <c r="X76" s="110"/>
    </row>
    <row r="77" spans="1:24" ht="30" customHeight="1" thickBot="1">
      <c r="A77" s="698">
        <v>59</v>
      </c>
      <c r="B77" s="422" t="s">
        <v>24</v>
      </c>
      <c r="C77" s="671"/>
      <c r="D77" s="668">
        <f t="shared" si="18"/>
        <v>4</v>
      </c>
      <c r="E77" s="669">
        <v>4</v>
      </c>
      <c r="F77" s="712">
        <v>0</v>
      </c>
      <c r="G77" s="721">
        <v>4</v>
      </c>
      <c r="H77" s="107"/>
      <c r="I77" s="107"/>
      <c r="J77" s="107"/>
      <c r="K77" s="107"/>
      <c r="L77" s="107"/>
      <c r="M77" s="107"/>
      <c r="N77" s="108"/>
      <c r="O77" s="109"/>
      <c r="P77" s="58" t="s">
        <v>98</v>
      </c>
      <c r="Q77" s="346"/>
      <c r="R77" s="111"/>
      <c r="S77" s="111"/>
      <c r="T77" s="112"/>
      <c r="U77" s="113"/>
      <c r="V77" s="114"/>
      <c r="W77" s="112"/>
      <c r="X77" s="110"/>
    </row>
    <row r="78" spans="1:24" ht="30" customHeight="1" thickBot="1">
      <c r="A78" s="699">
        <v>60</v>
      </c>
      <c r="B78" s="422" t="s">
        <v>25</v>
      </c>
      <c r="C78" s="571"/>
      <c r="D78" s="668">
        <f t="shared" si="18"/>
        <v>4</v>
      </c>
      <c r="E78" s="672">
        <v>4</v>
      </c>
      <c r="F78" s="712">
        <v>0</v>
      </c>
      <c r="G78" s="721">
        <v>4</v>
      </c>
      <c r="H78" s="68"/>
      <c r="I78" s="68"/>
      <c r="J78" s="68"/>
      <c r="K78" s="68"/>
      <c r="L78" s="68"/>
      <c r="M78" s="113"/>
      <c r="N78" s="108"/>
      <c r="O78" s="115"/>
      <c r="P78" s="58" t="s">
        <v>98</v>
      </c>
      <c r="Q78" s="346"/>
      <c r="R78" s="100"/>
      <c r="S78" s="100"/>
      <c r="T78" s="112"/>
      <c r="U78" s="68"/>
      <c r="V78" s="116"/>
      <c r="W78" s="112"/>
      <c r="X78" s="110"/>
    </row>
    <row r="79" spans="1:24" ht="30" customHeight="1" thickBot="1">
      <c r="A79" s="698">
        <v>61</v>
      </c>
      <c r="B79" s="422" t="s">
        <v>93</v>
      </c>
      <c r="C79" s="571">
        <v>1</v>
      </c>
      <c r="D79" s="668">
        <f t="shared" si="18"/>
        <v>30</v>
      </c>
      <c r="E79" s="672"/>
      <c r="F79" s="712">
        <f>E79*0.3</f>
        <v>0</v>
      </c>
      <c r="G79" s="721"/>
      <c r="H79" s="68"/>
      <c r="I79" s="68"/>
      <c r="J79" s="68">
        <v>15</v>
      </c>
      <c r="K79" s="68"/>
      <c r="L79" s="68">
        <v>15</v>
      </c>
      <c r="M79" s="113"/>
      <c r="N79" s="108"/>
      <c r="O79" s="115"/>
      <c r="P79" s="69" t="s">
        <v>97</v>
      </c>
      <c r="Q79" s="346"/>
      <c r="R79" s="100"/>
      <c r="S79" s="100"/>
      <c r="T79" s="112"/>
      <c r="U79" s="68"/>
      <c r="V79" s="116"/>
      <c r="W79" s="112"/>
      <c r="X79" s="110"/>
    </row>
    <row r="80" spans="1:24" ht="30" customHeight="1" thickBot="1">
      <c r="A80" s="699">
        <v>62</v>
      </c>
      <c r="B80" s="422" t="s">
        <v>92</v>
      </c>
      <c r="C80" s="571">
        <v>2</v>
      </c>
      <c r="D80" s="668">
        <f t="shared" si="18"/>
        <v>30</v>
      </c>
      <c r="E80" s="672">
        <v>30</v>
      </c>
      <c r="F80" s="712">
        <v>0</v>
      </c>
      <c r="G80" s="721">
        <v>30</v>
      </c>
      <c r="H80" s="68"/>
      <c r="I80" s="68"/>
      <c r="J80" s="68"/>
      <c r="K80" s="68"/>
      <c r="L80" s="68"/>
      <c r="M80" s="113"/>
      <c r="N80" s="108"/>
      <c r="O80" s="115"/>
      <c r="P80" s="69" t="s">
        <v>97</v>
      </c>
      <c r="Q80" s="346"/>
      <c r="R80" s="100"/>
      <c r="S80" s="100"/>
      <c r="T80" s="112"/>
      <c r="U80" s="68"/>
      <c r="V80" s="116"/>
      <c r="W80" s="112"/>
      <c r="X80" s="110"/>
    </row>
    <row r="81" spans="1:24" ht="30" customHeight="1" thickBot="1">
      <c r="A81" s="698">
        <v>63</v>
      </c>
      <c r="B81" s="423" t="s">
        <v>26</v>
      </c>
      <c r="C81" s="571"/>
      <c r="D81" s="668">
        <f t="shared" si="18"/>
        <v>60</v>
      </c>
      <c r="E81" s="672"/>
      <c r="F81" s="712">
        <f>E81*0.3</f>
        <v>0</v>
      </c>
      <c r="G81" s="721"/>
      <c r="H81" s="68"/>
      <c r="I81" s="68"/>
      <c r="J81" s="68">
        <v>60</v>
      </c>
      <c r="K81" s="68"/>
      <c r="L81" s="68"/>
      <c r="M81" s="113"/>
      <c r="N81" s="108"/>
      <c r="O81" s="115"/>
      <c r="P81" s="388" t="s">
        <v>97</v>
      </c>
      <c r="Q81" s="346"/>
      <c r="R81" s="100"/>
      <c r="S81" s="100"/>
      <c r="T81" s="112"/>
      <c r="U81" s="68"/>
      <c r="V81" s="116"/>
      <c r="W81" s="112"/>
      <c r="X81" s="110"/>
    </row>
    <row r="82" spans="1:24" s="13" customFormat="1" ht="25.5" customHeight="1" thickBot="1">
      <c r="A82" s="806" t="s">
        <v>9</v>
      </c>
      <c r="B82" s="807"/>
      <c r="C82" s="117">
        <f>SUM(C75:C81)</f>
        <v>6</v>
      </c>
      <c r="D82" s="120">
        <f>D75+D76+D77+D78+D79+D80+D81</f>
        <v>173</v>
      </c>
      <c r="E82" s="673">
        <f aca="true" t="shared" si="19" ref="E82:M82">SUM(E75:E81)</f>
        <v>68</v>
      </c>
      <c r="F82" s="712">
        <f>SUM(F75:F81)</f>
        <v>10</v>
      </c>
      <c r="G82" s="722">
        <f>SUM(G75:G81)</f>
        <v>58</v>
      </c>
      <c r="H82" s="118">
        <f>SUM(H75:H81)</f>
        <v>0</v>
      </c>
      <c r="I82" s="118">
        <f t="shared" si="19"/>
        <v>0</v>
      </c>
      <c r="J82" s="118">
        <f t="shared" si="19"/>
        <v>90</v>
      </c>
      <c r="K82" s="118">
        <f t="shared" si="19"/>
        <v>0</v>
      </c>
      <c r="L82" s="118">
        <f t="shared" si="19"/>
        <v>15</v>
      </c>
      <c r="M82" s="118">
        <f t="shared" si="19"/>
        <v>0</v>
      </c>
      <c r="N82" s="118"/>
      <c r="O82" s="119"/>
      <c r="P82" s="120"/>
      <c r="Q82" s="118">
        <f aca="true" t="shared" si="20" ref="Q82:W82">SUM(Q76:Q81)</f>
        <v>0</v>
      </c>
      <c r="R82" s="118">
        <f t="shared" si="20"/>
        <v>0</v>
      </c>
      <c r="S82" s="118">
        <f t="shared" si="20"/>
        <v>0</v>
      </c>
      <c r="T82" s="121">
        <f t="shared" si="20"/>
        <v>0</v>
      </c>
      <c r="U82" s="118">
        <f t="shared" si="20"/>
        <v>0</v>
      </c>
      <c r="V82" s="118">
        <f t="shared" si="20"/>
        <v>0</v>
      </c>
      <c r="W82" s="121">
        <f t="shared" si="20"/>
        <v>0</v>
      </c>
      <c r="X82" s="118"/>
    </row>
    <row r="83" spans="1:24" s="7" customFormat="1" ht="30" customHeight="1" thickBot="1">
      <c r="A83" s="700"/>
      <c r="B83" s="615"/>
      <c r="C83" s="808">
        <f aca="true" t="shared" si="21" ref="C83:M83">C82+C73+C41+C27+C19</f>
        <v>97</v>
      </c>
      <c r="D83" s="811">
        <f t="shared" si="21"/>
        <v>2593</v>
      </c>
      <c r="E83" s="122">
        <f t="shared" si="21"/>
        <v>813</v>
      </c>
      <c r="F83" s="733">
        <f>F82+F73+F41+F27+F19</f>
        <v>269.5</v>
      </c>
      <c r="G83" s="739">
        <f>G82+G73+G41+G27+G19</f>
        <v>543</v>
      </c>
      <c r="H83" s="122">
        <f>H82+H73+H41+H27+H19</f>
        <v>30</v>
      </c>
      <c r="I83" s="122">
        <f t="shared" si="21"/>
        <v>30</v>
      </c>
      <c r="J83" s="122">
        <f t="shared" si="21"/>
        <v>620</v>
      </c>
      <c r="K83" s="122">
        <f t="shared" si="21"/>
        <v>510</v>
      </c>
      <c r="L83" s="122">
        <f t="shared" si="21"/>
        <v>30</v>
      </c>
      <c r="M83" s="122">
        <f t="shared" si="21"/>
        <v>560</v>
      </c>
      <c r="N83" s="123"/>
      <c r="O83" s="124"/>
      <c r="P83" s="814"/>
      <c r="Q83" s="817">
        <f aca="true" t="shared" si="22" ref="Q83:W83">Q82+Q73+Q41+Q27+Q19</f>
        <v>1100</v>
      </c>
      <c r="R83" s="125">
        <f t="shared" si="22"/>
        <v>1030</v>
      </c>
      <c r="S83" s="125">
        <f>SUM(S73+S41)</f>
        <v>70</v>
      </c>
      <c r="T83" s="839">
        <f t="shared" si="22"/>
        <v>43</v>
      </c>
      <c r="U83" s="125">
        <f t="shared" si="22"/>
        <v>0</v>
      </c>
      <c r="V83" s="842">
        <f t="shared" si="22"/>
        <v>1200</v>
      </c>
      <c r="W83" s="822">
        <f t="shared" si="22"/>
        <v>46</v>
      </c>
      <c r="X83" s="825"/>
    </row>
    <row r="84" spans="1:24" s="7" customFormat="1" ht="14.25" customHeight="1">
      <c r="A84" s="697"/>
      <c r="B84" s="616"/>
      <c r="C84" s="809"/>
      <c r="D84" s="812"/>
      <c r="E84" s="828">
        <f>D83</f>
        <v>2593</v>
      </c>
      <c r="F84" s="829"/>
      <c r="G84" s="830"/>
      <c r="H84" s="829"/>
      <c r="I84" s="829"/>
      <c r="J84" s="829"/>
      <c r="K84" s="829"/>
      <c r="L84" s="829"/>
      <c r="M84" s="831"/>
      <c r="N84" s="611"/>
      <c r="O84" s="611"/>
      <c r="P84" s="815"/>
      <c r="Q84" s="818"/>
      <c r="R84" s="835">
        <f>R83+S83</f>
        <v>1100</v>
      </c>
      <c r="S84" s="836"/>
      <c r="T84" s="840"/>
      <c r="U84" s="127"/>
      <c r="V84" s="843"/>
      <c r="W84" s="823"/>
      <c r="X84" s="826"/>
    </row>
    <row r="85" spans="1:24" s="7" customFormat="1" ht="15" customHeight="1" thickBot="1">
      <c r="A85" s="697"/>
      <c r="B85" s="616"/>
      <c r="C85" s="810"/>
      <c r="D85" s="813"/>
      <c r="E85" s="832"/>
      <c r="F85" s="833"/>
      <c r="G85" s="833"/>
      <c r="H85" s="833"/>
      <c r="I85" s="833"/>
      <c r="J85" s="833"/>
      <c r="K85" s="833"/>
      <c r="L85" s="833"/>
      <c r="M85" s="834"/>
      <c r="N85" s="612"/>
      <c r="O85" s="612"/>
      <c r="P85" s="816"/>
      <c r="Q85" s="819"/>
      <c r="R85" s="837"/>
      <c r="S85" s="838"/>
      <c r="T85" s="841"/>
      <c r="U85" s="613"/>
      <c r="V85" s="844"/>
      <c r="W85" s="824"/>
      <c r="X85" s="827"/>
    </row>
    <row r="86" spans="1:24" ht="33">
      <c r="A86" s="701"/>
      <c r="B86" s="130" t="s">
        <v>77</v>
      </c>
      <c r="C86" s="799">
        <f>C83+T83+W83</f>
        <v>186</v>
      </c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</row>
    <row r="87" spans="1:24" ht="0.75" customHeight="1">
      <c r="A87" s="702"/>
      <c r="B87" s="18"/>
      <c r="C87" s="19"/>
      <c r="D87" s="20"/>
      <c r="E87" s="20"/>
      <c r="F87" s="713"/>
      <c r="G87" s="726"/>
      <c r="H87" s="20"/>
      <c r="I87" s="20"/>
      <c r="J87" s="20"/>
      <c r="K87" s="20"/>
      <c r="L87" s="20"/>
      <c r="M87" s="20"/>
      <c r="N87" s="20"/>
      <c r="O87" s="20"/>
      <c r="P87" s="21"/>
      <c r="Q87" s="21"/>
      <c r="R87" s="20"/>
      <c r="S87" s="20"/>
      <c r="T87" s="19"/>
      <c r="U87" s="20"/>
      <c r="V87" s="20"/>
      <c r="W87" s="19"/>
      <c r="X87" s="21"/>
    </row>
    <row r="88" spans="1:24" ht="33">
      <c r="A88" s="702"/>
      <c r="B88" s="22" t="s">
        <v>78</v>
      </c>
      <c r="C88" s="800">
        <f>E84+R84+V83</f>
        <v>4893</v>
      </c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</row>
    <row r="89" spans="1:24" ht="28.5">
      <c r="A89" s="702"/>
      <c r="B89" s="14"/>
      <c r="C89" s="15"/>
      <c r="D89" s="14"/>
      <c r="E89" s="14"/>
      <c r="F89" s="714"/>
      <c r="G89" s="727"/>
      <c r="H89" s="14"/>
      <c r="I89" s="14"/>
      <c r="J89" s="14"/>
      <c r="K89" s="14"/>
      <c r="L89" s="14"/>
      <c r="M89" s="14"/>
      <c r="N89" s="14"/>
      <c r="O89" s="14"/>
      <c r="P89" s="16"/>
      <c r="Q89" s="16"/>
      <c r="R89" s="14"/>
      <c r="S89" s="14"/>
      <c r="T89" s="15"/>
      <c r="U89" s="14"/>
      <c r="V89" s="14"/>
      <c r="W89" s="15"/>
      <c r="X89" s="16"/>
    </row>
    <row r="90" spans="1:24" ht="28.5">
      <c r="A90" s="702"/>
      <c r="B90" s="14"/>
      <c r="C90" s="15"/>
      <c r="D90" s="14"/>
      <c r="E90" s="14"/>
      <c r="F90" s="714"/>
      <c r="G90" s="727"/>
      <c r="H90" s="14"/>
      <c r="I90" s="14"/>
      <c r="J90" s="14"/>
      <c r="K90" s="14"/>
      <c r="L90" s="14"/>
      <c r="M90" s="14"/>
      <c r="N90" s="14"/>
      <c r="O90" s="14"/>
      <c r="P90" s="16"/>
      <c r="Q90" s="16"/>
      <c r="R90" s="14"/>
      <c r="S90" s="14"/>
      <c r="T90" s="15"/>
      <c r="U90" s="14"/>
      <c r="V90" s="14"/>
      <c r="W90" s="15"/>
      <c r="X90" s="16"/>
    </row>
    <row r="91" spans="1:24" ht="28.5">
      <c r="A91" s="702"/>
      <c r="B91" s="14"/>
      <c r="C91" s="15"/>
      <c r="D91" s="14"/>
      <c r="E91" s="14"/>
      <c r="F91" s="714"/>
      <c r="G91" s="727"/>
      <c r="H91" s="14"/>
      <c r="I91" s="14"/>
      <c r="J91" s="14"/>
      <c r="K91" s="14"/>
      <c r="L91" s="14"/>
      <c r="M91" s="14"/>
      <c r="N91" s="14"/>
      <c r="O91" s="14"/>
      <c r="P91" s="16"/>
      <c r="Q91" s="16"/>
      <c r="R91" s="14"/>
      <c r="S91" s="14"/>
      <c r="T91" s="15"/>
      <c r="U91" s="14"/>
      <c r="V91" s="14"/>
      <c r="W91" s="15"/>
      <c r="X91" s="16"/>
    </row>
    <row r="92" spans="1:24" ht="28.5">
      <c r="A92" s="702"/>
      <c r="B92" s="14"/>
      <c r="C92" s="15"/>
      <c r="D92" s="14"/>
      <c r="E92" s="14"/>
      <c r="F92" s="714"/>
      <c r="G92" s="727"/>
      <c r="H92" s="14"/>
      <c r="I92" s="14"/>
      <c r="J92" s="14"/>
      <c r="K92" s="14"/>
      <c r="L92" s="14"/>
      <c r="M92" s="14"/>
      <c r="N92" s="14"/>
      <c r="O92" s="14"/>
      <c r="P92" s="16"/>
      <c r="Q92" s="16"/>
      <c r="R92" s="14"/>
      <c r="S92" s="14"/>
      <c r="T92" s="15"/>
      <c r="U92" s="14"/>
      <c r="V92" s="14"/>
      <c r="W92" s="15"/>
      <c r="X92" s="16"/>
    </row>
    <row r="93" spans="1:24" ht="28.5">
      <c r="A93" s="702"/>
      <c r="B93" s="14"/>
      <c r="C93" s="15"/>
      <c r="D93" s="14"/>
      <c r="E93" s="14"/>
      <c r="F93" s="714"/>
      <c r="G93" s="727"/>
      <c r="H93" s="14"/>
      <c r="I93" s="14"/>
      <c r="J93" s="14"/>
      <c r="K93" s="14"/>
      <c r="L93" s="14"/>
      <c r="M93" s="14"/>
      <c r="N93" s="14"/>
      <c r="O93" s="14"/>
      <c r="P93" s="16"/>
      <c r="Q93" s="16"/>
      <c r="R93" s="14"/>
      <c r="S93" s="14"/>
      <c r="T93" s="15"/>
      <c r="U93" s="14"/>
      <c r="V93" s="14"/>
      <c r="W93" s="15"/>
      <c r="X93" s="16"/>
    </row>
    <row r="94" spans="1:24" ht="28.5">
      <c r="A94" s="702"/>
      <c r="B94" s="14"/>
      <c r="C94" s="15"/>
      <c r="D94" s="14"/>
      <c r="E94" s="14"/>
      <c r="F94" s="714"/>
      <c r="G94" s="727"/>
      <c r="H94" s="14"/>
      <c r="I94" s="14"/>
      <c r="J94" s="14"/>
      <c r="K94" s="14"/>
      <c r="L94" s="14"/>
      <c r="M94" s="14"/>
      <c r="N94" s="14"/>
      <c r="O94" s="14"/>
      <c r="P94" s="16"/>
      <c r="Q94" s="16"/>
      <c r="R94" s="14"/>
      <c r="S94" s="14"/>
      <c r="T94" s="15"/>
      <c r="U94" s="14"/>
      <c r="V94" s="14"/>
      <c r="W94" s="15"/>
      <c r="X94" s="16"/>
    </row>
    <row r="95" spans="1:24" ht="28.5">
      <c r="A95" s="702"/>
      <c r="B95" s="14"/>
      <c r="C95" s="15"/>
      <c r="D95" s="14"/>
      <c r="E95" s="14"/>
      <c r="F95" s="714"/>
      <c r="G95" s="727"/>
      <c r="H95" s="14"/>
      <c r="I95" s="14"/>
      <c r="J95" s="14"/>
      <c r="K95" s="14"/>
      <c r="L95" s="14"/>
      <c r="M95" s="14"/>
      <c r="N95" s="14"/>
      <c r="O95" s="14"/>
      <c r="P95" s="16"/>
      <c r="Q95" s="16"/>
      <c r="R95" s="14"/>
      <c r="S95" s="14"/>
      <c r="T95" s="15"/>
      <c r="U95" s="14"/>
      <c r="V95" s="14"/>
      <c r="W95" s="15"/>
      <c r="X95" s="16"/>
    </row>
    <row r="96" spans="1:24" ht="28.5">
      <c r="A96" s="702"/>
      <c r="B96" s="14"/>
      <c r="C96" s="15"/>
      <c r="D96" s="14"/>
      <c r="E96" s="14"/>
      <c r="F96" s="714"/>
      <c r="G96" s="727"/>
      <c r="H96" s="14"/>
      <c r="I96" s="14"/>
      <c r="J96" s="14"/>
      <c r="K96" s="14"/>
      <c r="L96" s="14"/>
      <c r="M96" s="14"/>
      <c r="N96" s="14"/>
      <c r="O96" s="14"/>
      <c r="P96" s="16"/>
      <c r="Q96" s="16"/>
      <c r="R96" s="14"/>
      <c r="S96" s="14"/>
      <c r="T96" s="15"/>
      <c r="U96" s="14"/>
      <c r="V96" s="14"/>
      <c r="W96" s="15"/>
      <c r="X96" s="16"/>
    </row>
    <row r="97" spans="1:24" ht="28.5">
      <c r="A97" s="702"/>
      <c r="B97" s="14"/>
      <c r="C97" s="15"/>
      <c r="D97" s="14"/>
      <c r="E97" s="14"/>
      <c r="F97" s="714"/>
      <c r="G97" s="727"/>
      <c r="H97" s="14"/>
      <c r="I97" s="14"/>
      <c r="J97" s="14"/>
      <c r="K97" s="14"/>
      <c r="L97" s="14"/>
      <c r="M97" s="14"/>
      <c r="N97" s="14"/>
      <c r="O97" s="14"/>
      <c r="P97" s="16"/>
      <c r="Q97" s="16"/>
      <c r="R97" s="14"/>
      <c r="S97" s="14"/>
      <c r="T97" s="15"/>
      <c r="U97" s="14"/>
      <c r="V97" s="14"/>
      <c r="W97" s="15"/>
      <c r="X97" s="16"/>
    </row>
    <row r="98" spans="1:24" ht="28.5">
      <c r="A98" s="702"/>
      <c r="B98" s="14"/>
      <c r="C98" s="15"/>
      <c r="D98" s="14"/>
      <c r="E98" s="14"/>
      <c r="F98" s="714"/>
      <c r="G98" s="727"/>
      <c r="H98" s="14"/>
      <c r="I98" s="14"/>
      <c r="J98" s="14"/>
      <c r="K98" s="14"/>
      <c r="L98" s="14"/>
      <c r="M98" s="14"/>
      <c r="N98" s="14"/>
      <c r="O98" s="14"/>
      <c r="P98" s="16"/>
      <c r="Q98" s="16"/>
      <c r="R98" s="14"/>
      <c r="S98" s="14"/>
      <c r="T98" s="15"/>
      <c r="U98" s="14"/>
      <c r="V98" s="14"/>
      <c r="W98" s="15"/>
      <c r="X98" s="16"/>
    </row>
    <row r="99" spans="1:24" ht="28.5">
      <c r="A99" s="702"/>
      <c r="B99" s="14"/>
      <c r="C99" s="15"/>
      <c r="D99" s="14"/>
      <c r="E99" s="14"/>
      <c r="F99" s="714"/>
      <c r="G99" s="727"/>
      <c r="H99" s="14"/>
      <c r="I99" s="14"/>
      <c r="J99" s="14"/>
      <c r="K99" s="14"/>
      <c r="L99" s="14"/>
      <c r="M99" s="14"/>
      <c r="N99" s="14"/>
      <c r="O99" s="14"/>
      <c r="P99" s="16"/>
      <c r="Q99" s="16"/>
      <c r="R99" s="14"/>
      <c r="S99" s="14"/>
      <c r="T99" s="15"/>
      <c r="U99" s="14"/>
      <c r="V99" s="14"/>
      <c r="W99" s="15"/>
      <c r="X99" s="16"/>
    </row>
    <row r="100" spans="1:24" ht="28.5">
      <c r="A100" s="702"/>
      <c r="B100" s="14"/>
      <c r="C100" s="15"/>
      <c r="D100" s="14"/>
      <c r="E100" s="14"/>
      <c r="F100" s="714"/>
      <c r="G100" s="727"/>
      <c r="H100" s="14"/>
      <c r="I100" s="14"/>
      <c r="J100" s="14"/>
      <c r="K100" s="14"/>
      <c r="L100" s="14"/>
      <c r="M100" s="14"/>
      <c r="N100" s="14"/>
      <c r="O100" s="14"/>
      <c r="P100" s="16"/>
      <c r="Q100" s="16"/>
      <c r="R100" s="14"/>
      <c r="S100" s="14"/>
      <c r="T100" s="15"/>
      <c r="U100" s="14"/>
      <c r="V100" s="14"/>
      <c r="W100" s="15"/>
      <c r="X100" s="16"/>
    </row>
    <row r="101" spans="1:24" ht="28.5">
      <c r="A101" s="702"/>
      <c r="B101" s="14"/>
      <c r="C101" s="15"/>
      <c r="D101" s="14"/>
      <c r="E101" s="14"/>
      <c r="F101" s="714"/>
      <c r="G101" s="727"/>
      <c r="H101" s="14"/>
      <c r="I101" s="14"/>
      <c r="J101" s="14"/>
      <c r="K101" s="14"/>
      <c r="L101" s="14"/>
      <c r="M101" s="14"/>
      <c r="N101" s="14"/>
      <c r="O101" s="14"/>
      <c r="P101" s="16"/>
      <c r="Q101" s="16"/>
      <c r="R101" s="14"/>
      <c r="S101" s="14"/>
      <c r="T101" s="15"/>
      <c r="U101" s="14"/>
      <c r="V101" s="14"/>
      <c r="W101" s="15"/>
      <c r="X101" s="16"/>
    </row>
    <row r="102" spans="1:24" ht="28.5">
      <c r="A102" s="702"/>
      <c r="B102" s="14"/>
      <c r="C102" s="15"/>
      <c r="D102" s="14"/>
      <c r="E102" s="14"/>
      <c r="F102" s="714"/>
      <c r="G102" s="727"/>
      <c r="H102" s="14"/>
      <c r="I102" s="14"/>
      <c r="J102" s="14"/>
      <c r="K102" s="14"/>
      <c r="L102" s="14"/>
      <c r="M102" s="14"/>
      <c r="N102" s="14"/>
      <c r="O102" s="14"/>
      <c r="P102" s="16"/>
      <c r="Q102" s="16"/>
      <c r="R102" s="14"/>
      <c r="S102" s="14"/>
      <c r="T102" s="15"/>
      <c r="U102" s="14"/>
      <c r="V102" s="14"/>
      <c r="W102" s="15"/>
      <c r="X102" s="16"/>
    </row>
    <row r="103" spans="1:24" ht="28.5">
      <c r="A103" s="702"/>
      <c r="B103" s="14"/>
      <c r="C103" s="15"/>
      <c r="D103" s="14"/>
      <c r="E103" s="14"/>
      <c r="F103" s="714"/>
      <c r="G103" s="727"/>
      <c r="H103" s="14"/>
      <c r="I103" s="14"/>
      <c r="J103" s="14"/>
      <c r="K103" s="14"/>
      <c r="L103" s="14"/>
      <c r="M103" s="14"/>
      <c r="N103" s="14"/>
      <c r="O103" s="14"/>
      <c r="P103" s="16"/>
      <c r="Q103" s="16"/>
      <c r="R103" s="14"/>
      <c r="S103" s="14"/>
      <c r="T103" s="15"/>
      <c r="U103" s="14"/>
      <c r="V103" s="14"/>
      <c r="W103" s="15"/>
      <c r="X103" s="16"/>
    </row>
    <row r="104" spans="1:24" ht="28.5">
      <c r="A104" s="702"/>
      <c r="B104" s="14"/>
      <c r="C104" s="15"/>
      <c r="D104" s="14"/>
      <c r="E104" s="14"/>
      <c r="F104" s="714"/>
      <c r="G104" s="727"/>
      <c r="H104" s="14"/>
      <c r="I104" s="14"/>
      <c r="J104" s="14"/>
      <c r="K104" s="14"/>
      <c r="L104" s="14"/>
      <c r="M104" s="14"/>
      <c r="N104" s="14"/>
      <c r="O104" s="14"/>
      <c r="P104" s="16"/>
      <c r="Q104" s="16"/>
      <c r="R104" s="14"/>
      <c r="S104" s="14"/>
      <c r="T104" s="15"/>
      <c r="U104" s="14"/>
      <c r="V104" s="14"/>
      <c r="W104" s="15"/>
      <c r="X104" s="16"/>
    </row>
    <row r="105" spans="1:24" ht="28.5">
      <c r="A105" s="702"/>
      <c r="B105" s="14"/>
      <c r="C105" s="15"/>
      <c r="D105" s="14"/>
      <c r="E105" s="14"/>
      <c r="F105" s="714"/>
      <c r="G105" s="727"/>
      <c r="H105" s="14"/>
      <c r="I105" s="14"/>
      <c r="J105" s="14"/>
      <c r="K105" s="14"/>
      <c r="L105" s="14"/>
      <c r="M105" s="14"/>
      <c r="N105" s="14"/>
      <c r="O105" s="14"/>
      <c r="P105" s="16"/>
      <c r="Q105" s="16"/>
      <c r="R105" s="14"/>
      <c r="S105" s="14"/>
      <c r="T105" s="15"/>
      <c r="U105" s="14"/>
      <c r="V105" s="14"/>
      <c r="W105" s="15"/>
      <c r="X105" s="16"/>
    </row>
    <row r="106" spans="1:24" ht="28.5">
      <c r="A106" s="702"/>
      <c r="B106" s="14"/>
      <c r="C106" s="15"/>
      <c r="D106" s="14"/>
      <c r="E106" s="14"/>
      <c r="F106" s="714"/>
      <c r="G106" s="727"/>
      <c r="H106" s="14"/>
      <c r="I106" s="14"/>
      <c r="J106" s="14"/>
      <c r="K106" s="14"/>
      <c r="L106" s="14"/>
      <c r="M106" s="14"/>
      <c r="N106" s="14"/>
      <c r="O106" s="14"/>
      <c r="P106" s="16"/>
      <c r="Q106" s="16"/>
      <c r="R106" s="14"/>
      <c r="S106" s="14"/>
      <c r="T106" s="15"/>
      <c r="U106" s="14"/>
      <c r="V106" s="14"/>
      <c r="W106" s="15"/>
      <c r="X106" s="16"/>
    </row>
    <row r="107" spans="1:24" ht="28.5">
      <c r="A107" s="702"/>
      <c r="B107" s="14"/>
      <c r="C107" s="15"/>
      <c r="D107" s="14"/>
      <c r="E107" s="14"/>
      <c r="F107" s="714"/>
      <c r="G107" s="727"/>
      <c r="H107" s="14"/>
      <c r="I107" s="14"/>
      <c r="J107" s="14"/>
      <c r="K107" s="14"/>
      <c r="L107" s="14"/>
      <c r="M107" s="14"/>
      <c r="N107" s="14"/>
      <c r="O107" s="14"/>
      <c r="P107" s="16"/>
      <c r="Q107" s="16"/>
      <c r="R107" s="14"/>
      <c r="S107" s="14"/>
      <c r="T107" s="15"/>
      <c r="U107" s="14"/>
      <c r="V107" s="14"/>
      <c r="W107" s="15"/>
      <c r="X107" s="16"/>
    </row>
    <row r="108" spans="1:24" ht="28.5">
      <c r="A108" s="702"/>
      <c r="B108" s="14"/>
      <c r="C108" s="15"/>
      <c r="D108" s="14"/>
      <c r="E108" s="14"/>
      <c r="F108" s="714"/>
      <c r="G108" s="727"/>
      <c r="H108" s="14"/>
      <c r="I108" s="14"/>
      <c r="J108" s="14"/>
      <c r="K108" s="14"/>
      <c r="L108" s="14"/>
      <c r="M108" s="14"/>
      <c r="N108" s="14"/>
      <c r="O108" s="14"/>
      <c r="P108" s="16"/>
      <c r="Q108" s="16"/>
      <c r="R108" s="14"/>
      <c r="S108" s="14"/>
      <c r="T108" s="15"/>
      <c r="U108" s="14"/>
      <c r="V108" s="14"/>
      <c r="W108" s="15"/>
      <c r="X108" s="16"/>
    </row>
    <row r="109" spans="1:24" ht="28.5">
      <c r="A109" s="702"/>
      <c r="B109" s="14"/>
      <c r="C109" s="15"/>
      <c r="D109" s="14"/>
      <c r="E109" s="14"/>
      <c r="F109" s="714"/>
      <c r="G109" s="727"/>
      <c r="H109" s="14"/>
      <c r="I109" s="14"/>
      <c r="J109" s="14"/>
      <c r="K109" s="14"/>
      <c r="L109" s="14"/>
      <c r="M109" s="14"/>
      <c r="N109" s="14"/>
      <c r="O109" s="14"/>
      <c r="P109" s="16"/>
      <c r="Q109" s="16"/>
      <c r="R109" s="14"/>
      <c r="S109" s="14"/>
      <c r="T109" s="15"/>
      <c r="U109" s="14"/>
      <c r="V109" s="14"/>
      <c r="W109" s="15"/>
      <c r="X109" s="16"/>
    </row>
    <row r="110" spans="1:24" ht="28.5">
      <c r="A110" s="702"/>
      <c r="B110" s="14"/>
      <c r="C110" s="15"/>
      <c r="D110" s="14"/>
      <c r="E110" s="14"/>
      <c r="F110" s="714"/>
      <c r="G110" s="727"/>
      <c r="H110" s="14"/>
      <c r="I110" s="14"/>
      <c r="J110" s="14"/>
      <c r="K110" s="14"/>
      <c r="L110" s="14"/>
      <c r="M110" s="14"/>
      <c r="N110" s="14"/>
      <c r="O110" s="14"/>
      <c r="P110" s="16" t="s">
        <v>7</v>
      </c>
      <c r="Q110" s="16"/>
      <c r="R110" s="14"/>
      <c r="S110" s="14"/>
      <c r="T110" s="15"/>
      <c r="U110" s="14"/>
      <c r="V110" s="14"/>
      <c r="W110" s="15"/>
      <c r="X110" s="16"/>
    </row>
    <row r="111" spans="1:24" ht="28.5">
      <c r="A111" s="702"/>
      <c r="B111" s="14"/>
      <c r="C111" s="15"/>
      <c r="D111" s="14"/>
      <c r="E111" s="14"/>
      <c r="F111" s="714"/>
      <c r="G111" s="727"/>
      <c r="H111" s="14"/>
      <c r="I111" s="14"/>
      <c r="J111" s="14"/>
      <c r="K111" s="14"/>
      <c r="L111" s="14"/>
      <c r="M111" s="14"/>
      <c r="N111" s="14"/>
      <c r="O111" s="14"/>
      <c r="P111" s="16"/>
      <c r="Q111" s="16"/>
      <c r="R111" s="14"/>
      <c r="S111" s="14"/>
      <c r="T111" s="15"/>
      <c r="U111" s="14"/>
      <c r="V111" s="14"/>
      <c r="W111" s="15"/>
      <c r="X111" s="16"/>
    </row>
  </sheetData>
  <sheetProtection/>
  <mergeCells count="40">
    <mergeCell ref="A1:B4"/>
    <mergeCell ref="C1:X1"/>
    <mergeCell ref="W83:W85"/>
    <mergeCell ref="X83:X85"/>
    <mergeCell ref="E84:M85"/>
    <mergeCell ref="R84:S85"/>
    <mergeCell ref="T83:T85"/>
    <mergeCell ref="V83:V85"/>
    <mergeCell ref="A27:B27"/>
    <mergeCell ref="A28:B28"/>
    <mergeCell ref="C86:X86"/>
    <mergeCell ref="C88:X88"/>
    <mergeCell ref="A73:B73"/>
    <mergeCell ref="A74:B74"/>
    <mergeCell ref="C74:X74"/>
    <mergeCell ref="A82:B82"/>
    <mergeCell ref="C83:C85"/>
    <mergeCell ref="D83:D85"/>
    <mergeCell ref="P83:P85"/>
    <mergeCell ref="Q83:Q85"/>
    <mergeCell ref="C28:X28"/>
    <mergeCell ref="A41:B41"/>
    <mergeCell ref="A42:B42"/>
    <mergeCell ref="C42:X42"/>
    <mergeCell ref="R8:T8"/>
    <mergeCell ref="V8:W8"/>
    <mergeCell ref="A10:B10"/>
    <mergeCell ref="C10:W10"/>
    <mergeCell ref="A19:B19"/>
    <mergeCell ref="A20:B20"/>
    <mergeCell ref="C20:X20"/>
    <mergeCell ref="C2:X4"/>
    <mergeCell ref="A6:B9"/>
    <mergeCell ref="C6:X6"/>
    <mergeCell ref="P7:P9"/>
    <mergeCell ref="Q7:T7"/>
    <mergeCell ref="V7:W7"/>
    <mergeCell ref="X7:X9"/>
    <mergeCell ref="C8:M8"/>
    <mergeCell ref="Q8:Q9"/>
  </mergeCells>
  <printOptions/>
  <pageMargins left="0.2362204724409449" right="0.03937007874015748" top="0" bottom="0" header="0" footer="0"/>
  <pageSetup fitToHeight="0" fitToWidth="1" horizontalDpi="600" verticalDpi="600" orientation="landscape" paperSize="9" scale="10" r:id="rId1"/>
  <rowBreaks count="1" manualBreakCount="1">
    <brk id="8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7"/>
  <sheetViews>
    <sheetView tabSelected="1" view="pageBreakPreview" zoomScale="50" zoomScaleNormal="50" zoomScaleSheetLayoutView="50" zoomScalePageLayoutView="0" workbookViewId="0" topLeftCell="C1">
      <selection activeCell="C1" sqref="C1:AT1"/>
    </sheetView>
  </sheetViews>
  <sheetFormatPr defaultColWidth="9.140625" defaultRowHeight="15"/>
  <cols>
    <col min="1" max="1" width="9.8515625" style="703" customWidth="1"/>
    <col min="2" max="2" width="105.140625" style="0" customWidth="1"/>
    <col min="3" max="3" width="9.00390625" style="9" customWidth="1"/>
    <col min="4" max="4" width="12.140625" style="715" customWidth="1"/>
    <col min="5" max="5" width="12.140625" style="728" customWidth="1"/>
    <col min="6" max="6" width="13.8515625" style="0" customWidth="1"/>
    <col min="9" max="9" width="8.140625" style="0" customWidth="1"/>
    <col min="11" max="11" width="12.7109375" style="0" customWidth="1"/>
    <col min="13" max="13" width="9.140625" style="0" customWidth="1"/>
    <col min="14" max="15" width="9.140625" style="0" hidden="1" customWidth="1"/>
    <col min="16" max="17" width="14.57421875" style="7" customWidth="1"/>
    <col min="18" max="18" width="10.7109375" style="0" customWidth="1"/>
    <col min="19" max="19" width="12.421875" style="0" customWidth="1"/>
    <col min="20" max="20" width="8.140625" style="11" customWidth="1"/>
    <col min="21" max="21" width="7.57421875" style="0" hidden="1" customWidth="1"/>
    <col min="22" max="22" width="16.140625" style="2" customWidth="1"/>
    <col min="23" max="23" width="16.28125" style="9" customWidth="1"/>
    <col min="24" max="24" width="31.8515625" style="7" customWidth="1"/>
    <col min="25" max="25" width="9.00390625" style="9" customWidth="1"/>
    <col min="26" max="26" width="12.140625" style="715" customWidth="1"/>
    <col min="27" max="27" width="12.140625" style="728" customWidth="1"/>
    <col min="28" max="28" width="13.8515625" style="0" customWidth="1"/>
    <col min="31" max="31" width="8.140625" style="0" customWidth="1"/>
    <col min="33" max="33" width="12.7109375" style="0" customWidth="1"/>
    <col min="35" max="35" width="9.140625" style="0" customWidth="1"/>
    <col min="36" max="37" width="9.140625" style="0" hidden="1" customWidth="1"/>
    <col min="38" max="39" width="14.57421875" style="7" customWidth="1"/>
    <col min="40" max="40" width="10.7109375" style="0" customWidth="1"/>
    <col min="41" max="41" width="12.421875" style="0" customWidth="1"/>
    <col min="42" max="42" width="8.140625" style="11" customWidth="1"/>
    <col min="43" max="43" width="7.57421875" style="0" hidden="1" customWidth="1"/>
    <col min="44" max="44" width="16.140625" style="2" customWidth="1"/>
    <col min="45" max="45" width="16.28125" style="9" customWidth="1"/>
    <col min="46" max="46" width="30.7109375" style="7" customWidth="1"/>
    <col min="47" max="47" width="9.00390625" style="9" customWidth="1"/>
    <col min="48" max="48" width="12.140625" style="715" customWidth="1"/>
    <col min="49" max="49" width="12.140625" style="728" customWidth="1"/>
    <col min="50" max="50" width="13.8515625" style="0" customWidth="1"/>
    <col min="53" max="53" width="8.140625" style="0" customWidth="1"/>
    <col min="55" max="55" width="12.7109375" style="0" customWidth="1"/>
    <col min="57" max="57" width="9.140625" style="0" customWidth="1"/>
    <col min="58" max="59" width="9.140625" style="0" hidden="1" customWidth="1"/>
    <col min="60" max="61" width="14.57421875" style="7" customWidth="1"/>
    <col min="62" max="62" width="10.7109375" style="0" customWidth="1"/>
    <col min="63" max="63" width="12.421875" style="0" customWidth="1"/>
    <col min="64" max="64" width="8.140625" style="11" customWidth="1"/>
    <col min="65" max="65" width="7.57421875" style="0" hidden="1" customWidth="1"/>
    <col min="66" max="66" width="16.140625" style="2" customWidth="1"/>
    <col min="67" max="67" width="20.00390625" style="9" customWidth="1"/>
    <col min="68" max="68" width="43.00390625" style="7" customWidth="1"/>
  </cols>
  <sheetData>
    <row r="1" spans="1:68" ht="60" customHeight="1" thickBot="1">
      <c r="A1" s="820" t="s">
        <v>101</v>
      </c>
      <c r="B1" s="820"/>
      <c r="C1" s="821" t="s">
        <v>100</v>
      </c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  <c r="AF1" s="821"/>
      <c r="AG1" s="821"/>
      <c r="AH1" s="821"/>
      <c r="AI1" s="821"/>
      <c r="AJ1" s="821"/>
      <c r="AK1" s="821"/>
      <c r="AL1" s="821"/>
      <c r="AM1" s="821"/>
      <c r="AN1" s="821"/>
      <c r="AO1" s="821"/>
      <c r="AP1" s="821"/>
      <c r="AQ1" s="821"/>
      <c r="AR1" s="821"/>
      <c r="AS1" s="821"/>
      <c r="AT1" s="821"/>
      <c r="AU1" s="927" t="s">
        <v>101</v>
      </c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</row>
    <row r="2" spans="1:68" ht="15" customHeight="1">
      <c r="A2" s="820"/>
      <c r="B2" s="820"/>
      <c r="C2" s="749" t="s">
        <v>1</v>
      </c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1"/>
      <c r="Y2" s="749" t="s">
        <v>1</v>
      </c>
      <c r="Z2" s="750"/>
      <c r="AA2" s="750"/>
      <c r="AB2" s="750"/>
      <c r="AC2" s="750"/>
      <c r="AD2" s="750"/>
      <c r="AE2" s="750"/>
      <c r="AF2" s="750"/>
      <c r="AG2" s="750"/>
      <c r="AH2" s="750"/>
      <c r="AI2" s="750"/>
      <c r="AJ2" s="750"/>
      <c r="AK2" s="750"/>
      <c r="AL2" s="750"/>
      <c r="AM2" s="750"/>
      <c r="AN2" s="750"/>
      <c r="AO2" s="750"/>
      <c r="AP2" s="750"/>
      <c r="AQ2" s="750"/>
      <c r="AR2" s="750"/>
      <c r="AS2" s="750"/>
      <c r="AT2" s="751"/>
      <c r="AU2" s="749" t="s">
        <v>1</v>
      </c>
      <c r="AV2" s="750"/>
      <c r="AW2" s="750"/>
      <c r="AX2" s="750"/>
      <c r="AY2" s="750"/>
      <c r="AZ2" s="750"/>
      <c r="BA2" s="750"/>
      <c r="BB2" s="750"/>
      <c r="BC2" s="750"/>
      <c r="BD2" s="750"/>
      <c r="BE2" s="750"/>
      <c r="BF2" s="750"/>
      <c r="BG2" s="750"/>
      <c r="BH2" s="750"/>
      <c r="BI2" s="750"/>
      <c r="BJ2" s="750"/>
      <c r="BK2" s="750"/>
      <c r="BL2" s="750"/>
      <c r="BM2" s="750"/>
      <c r="BN2" s="750"/>
      <c r="BO2" s="750"/>
      <c r="BP2" s="751"/>
    </row>
    <row r="3" spans="1:68" ht="18.75" customHeight="1">
      <c r="A3" s="820"/>
      <c r="B3" s="820"/>
      <c r="C3" s="752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4"/>
      <c r="Y3" s="752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4"/>
      <c r="AU3" s="752"/>
      <c r="AV3" s="753"/>
      <c r="AW3" s="753"/>
      <c r="AX3" s="753"/>
      <c r="AY3" s="753"/>
      <c r="AZ3" s="753"/>
      <c r="BA3" s="753"/>
      <c r="BB3" s="753"/>
      <c r="BC3" s="753"/>
      <c r="BD3" s="753"/>
      <c r="BE3" s="753"/>
      <c r="BF3" s="753"/>
      <c r="BG3" s="753"/>
      <c r="BH3" s="753"/>
      <c r="BI3" s="753"/>
      <c r="BJ3" s="753"/>
      <c r="BK3" s="753"/>
      <c r="BL3" s="753"/>
      <c r="BM3" s="753"/>
      <c r="BN3" s="753"/>
      <c r="BO3" s="753"/>
      <c r="BP3" s="754"/>
    </row>
    <row r="4" spans="1:68" ht="18.75" customHeight="1" thickBot="1">
      <c r="A4" s="820"/>
      <c r="B4" s="820"/>
      <c r="C4" s="755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7"/>
      <c r="Y4" s="755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6"/>
      <c r="AS4" s="756"/>
      <c r="AT4" s="757"/>
      <c r="AU4" s="755"/>
      <c r="AV4" s="756"/>
      <c r="AW4" s="756"/>
      <c r="AX4" s="756"/>
      <c r="AY4" s="756"/>
      <c r="AZ4" s="756"/>
      <c r="BA4" s="756"/>
      <c r="BB4" s="756"/>
      <c r="BC4" s="756"/>
      <c r="BD4" s="756"/>
      <c r="BE4" s="756"/>
      <c r="BF4" s="756"/>
      <c r="BG4" s="756"/>
      <c r="BH4" s="756"/>
      <c r="BI4" s="756"/>
      <c r="BJ4" s="756"/>
      <c r="BK4" s="756"/>
      <c r="BL4" s="756"/>
      <c r="BM4" s="756"/>
      <c r="BN4" s="756"/>
      <c r="BO4" s="756"/>
      <c r="BP4" s="757"/>
    </row>
    <row r="5" spans="1:68" ht="0.75" customHeight="1" thickBot="1">
      <c r="A5" s="691"/>
      <c r="B5" s="3"/>
      <c r="C5" s="17"/>
      <c r="D5" s="706"/>
      <c r="E5" s="718"/>
      <c r="F5" s="4"/>
      <c r="G5" s="1"/>
      <c r="H5" s="1"/>
      <c r="I5" s="1"/>
      <c r="J5" s="1"/>
      <c r="K5" s="1"/>
      <c r="L5" s="1"/>
      <c r="M5" s="4"/>
      <c r="N5" s="4"/>
      <c r="O5" s="1"/>
      <c r="P5" s="6"/>
      <c r="Q5" s="6"/>
      <c r="R5" s="5"/>
      <c r="S5" s="5"/>
      <c r="T5" s="10"/>
      <c r="U5" s="5"/>
      <c r="V5" s="8"/>
      <c r="W5" s="12"/>
      <c r="X5" s="5"/>
      <c r="Y5" s="17"/>
      <c r="Z5" s="706"/>
      <c r="AA5" s="718"/>
      <c r="AB5" s="4"/>
      <c r="AC5" s="1"/>
      <c r="AD5" s="1"/>
      <c r="AE5" s="1"/>
      <c r="AF5" s="1"/>
      <c r="AG5" s="1"/>
      <c r="AH5" s="1"/>
      <c r="AI5" s="4"/>
      <c r="AJ5" s="4"/>
      <c r="AK5" s="1"/>
      <c r="AL5" s="6"/>
      <c r="AM5" s="6"/>
      <c r="AN5" s="5"/>
      <c r="AO5" s="5"/>
      <c r="AP5" s="10"/>
      <c r="AQ5" s="5"/>
      <c r="AR5" s="8"/>
      <c r="AS5" s="12"/>
      <c r="AT5" s="5"/>
      <c r="AU5" s="17"/>
      <c r="AV5" s="706"/>
      <c r="AW5" s="718"/>
      <c r="AX5" s="4"/>
      <c r="AY5" s="1"/>
      <c r="AZ5" s="1"/>
      <c r="BA5" s="1"/>
      <c r="BB5" s="1"/>
      <c r="BC5" s="1"/>
      <c r="BD5" s="1"/>
      <c r="BE5" s="4"/>
      <c r="BF5" s="4"/>
      <c r="BG5" s="1"/>
      <c r="BH5" s="6"/>
      <c r="BI5" s="6"/>
      <c r="BJ5" s="5"/>
      <c r="BK5" s="5"/>
      <c r="BL5" s="10"/>
      <c r="BM5" s="5"/>
      <c r="BN5" s="8"/>
      <c r="BO5" s="12"/>
      <c r="BP5" s="5"/>
    </row>
    <row r="6" spans="1:68" ht="36" customHeight="1" thickBot="1">
      <c r="A6" s="758" t="s">
        <v>0</v>
      </c>
      <c r="B6" s="759"/>
      <c r="C6" s="764" t="s">
        <v>81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6"/>
      <c r="Y6" s="764" t="s">
        <v>80</v>
      </c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5"/>
      <c r="AS6" s="765"/>
      <c r="AT6" s="766"/>
      <c r="AU6" s="764" t="s">
        <v>79</v>
      </c>
      <c r="AV6" s="765"/>
      <c r="AW6" s="765"/>
      <c r="AX6" s="765"/>
      <c r="AY6" s="765"/>
      <c r="AZ6" s="765"/>
      <c r="BA6" s="765"/>
      <c r="BB6" s="765"/>
      <c r="BC6" s="765"/>
      <c r="BD6" s="765"/>
      <c r="BE6" s="765"/>
      <c r="BF6" s="765"/>
      <c r="BG6" s="765"/>
      <c r="BH6" s="765"/>
      <c r="BI6" s="765"/>
      <c r="BJ6" s="765"/>
      <c r="BK6" s="765"/>
      <c r="BL6" s="765"/>
      <c r="BM6" s="765"/>
      <c r="BN6" s="765"/>
      <c r="BO6" s="765"/>
      <c r="BP6" s="766"/>
    </row>
    <row r="7" spans="1:68" ht="15.75" customHeight="1" thickBot="1">
      <c r="A7" s="760"/>
      <c r="B7" s="761"/>
      <c r="C7" s="131"/>
      <c r="D7" s="707"/>
      <c r="E7" s="719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919" t="s">
        <v>6</v>
      </c>
      <c r="Q7" s="926" t="s">
        <v>75</v>
      </c>
      <c r="R7" s="922"/>
      <c r="S7" s="922"/>
      <c r="T7" s="923"/>
      <c r="U7" s="151"/>
      <c r="V7" s="922" t="s">
        <v>76</v>
      </c>
      <c r="W7" s="923"/>
      <c r="X7" s="772" t="s">
        <v>6</v>
      </c>
      <c r="Y7" s="131"/>
      <c r="Z7" s="707"/>
      <c r="AA7" s="719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919" t="s">
        <v>6</v>
      </c>
      <c r="AM7" s="921" t="s">
        <v>75</v>
      </c>
      <c r="AN7" s="770"/>
      <c r="AO7" s="770"/>
      <c r="AP7" s="771"/>
      <c r="AQ7" s="132"/>
      <c r="AR7" s="770" t="s">
        <v>76</v>
      </c>
      <c r="AS7" s="771"/>
      <c r="AT7" s="772" t="s">
        <v>6</v>
      </c>
      <c r="AU7" s="131"/>
      <c r="AV7" s="707"/>
      <c r="AW7" s="719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919" t="s">
        <v>6</v>
      </c>
      <c r="BI7" s="921" t="s">
        <v>75</v>
      </c>
      <c r="BJ7" s="770"/>
      <c r="BK7" s="770"/>
      <c r="BL7" s="771"/>
      <c r="BM7" s="132"/>
      <c r="BN7" s="770" t="s">
        <v>76</v>
      </c>
      <c r="BO7" s="771"/>
      <c r="BP7" s="772" t="s">
        <v>6</v>
      </c>
    </row>
    <row r="8" spans="1:68" ht="15.75" customHeight="1" thickBot="1">
      <c r="A8" s="760"/>
      <c r="B8" s="761"/>
      <c r="C8" s="775" t="s">
        <v>13</v>
      </c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139"/>
      <c r="O8" s="139"/>
      <c r="P8" s="920"/>
      <c r="Q8" s="924" t="s">
        <v>11</v>
      </c>
      <c r="R8" s="787" t="s">
        <v>14</v>
      </c>
      <c r="S8" s="787"/>
      <c r="T8" s="788"/>
      <c r="U8" s="133"/>
      <c r="V8" s="789" t="s">
        <v>15</v>
      </c>
      <c r="W8" s="790"/>
      <c r="X8" s="773"/>
      <c r="Y8" s="775" t="s">
        <v>13</v>
      </c>
      <c r="Z8" s="776"/>
      <c r="AA8" s="776"/>
      <c r="AB8" s="776"/>
      <c r="AC8" s="776"/>
      <c r="AD8" s="776"/>
      <c r="AE8" s="776"/>
      <c r="AF8" s="776"/>
      <c r="AG8" s="776"/>
      <c r="AH8" s="776"/>
      <c r="AI8" s="776"/>
      <c r="AJ8" s="139"/>
      <c r="AK8" s="139"/>
      <c r="AL8" s="920"/>
      <c r="AM8" s="924" t="s">
        <v>11</v>
      </c>
      <c r="AN8" s="787" t="s">
        <v>14</v>
      </c>
      <c r="AO8" s="787"/>
      <c r="AP8" s="788"/>
      <c r="AQ8" s="133"/>
      <c r="AR8" s="789" t="s">
        <v>15</v>
      </c>
      <c r="AS8" s="790"/>
      <c r="AT8" s="773"/>
      <c r="AU8" s="775" t="s">
        <v>13</v>
      </c>
      <c r="AV8" s="776"/>
      <c r="AW8" s="776"/>
      <c r="AX8" s="776"/>
      <c r="AY8" s="776"/>
      <c r="AZ8" s="776"/>
      <c r="BA8" s="776"/>
      <c r="BB8" s="776"/>
      <c r="BC8" s="776"/>
      <c r="BD8" s="776"/>
      <c r="BE8" s="776"/>
      <c r="BF8" s="139"/>
      <c r="BG8" s="139"/>
      <c r="BH8" s="920"/>
      <c r="BI8" s="924" t="s">
        <v>11</v>
      </c>
      <c r="BJ8" s="787" t="s">
        <v>14</v>
      </c>
      <c r="BK8" s="787"/>
      <c r="BL8" s="788"/>
      <c r="BM8" s="133"/>
      <c r="BN8" s="789" t="s">
        <v>15</v>
      </c>
      <c r="BO8" s="790"/>
      <c r="BP8" s="773"/>
    </row>
    <row r="9" spans="1:68" ht="15.75" customHeight="1" thickBot="1">
      <c r="A9" s="762"/>
      <c r="B9" s="763"/>
      <c r="C9" s="143" t="s">
        <v>2</v>
      </c>
      <c r="D9" s="731" t="s">
        <v>121</v>
      </c>
      <c r="E9" s="732" t="s">
        <v>122</v>
      </c>
      <c r="F9" s="144" t="s">
        <v>11</v>
      </c>
      <c r="G9" s="145" t="s">
        <v>3</v>
      </c>
      <c r="H9" s="145" t="s">
        <v>118</v>
      </c>
      <c r="I9" s="146" t="s">
        <v>119</v>
      </c>
      <c r="J9" s="147" t="s">
        <v>10</v>
      </c>
      <c r="K9" s="148" t="s">
        <v>12</v>
      </c>
      <c r="L9" s="326" t="s">
        <v>54</v>
      </c>
      <c r="M9" s="150" t="s">
        <v>8</v>
      </c>
      <c r="N9" s="134" t="s">
        <v>4</v>
      </c>
      <c r="O9" s="135" t="s">
        <v>5</v>
      </c>
      <c r="P9" s="920"/>
      <c r="Q9" s="925"/>
      <c r="R9" s="140" t="s">
        <v>16</v>
      </c>
      <c r="S9" s="141" t="s">
        <v>17</v>
      </c>
      <c r="T9" s="142" t="s">
        <v>2</v>
      </c>
      <c r="U9" s="136"/>
      <c r="V9" s="137" t="s">
        <v>18</v>
      </c>
      <c r="W9" s="138" t="s">
        <v>2</v>
      </c>
      <c r="X9" s="773"/>
      <c r="Y9" s="143" t="s">
        <v>2</v>
      </c>
      <c r="Z9" s="731" t="s">
        <v>121</v>
      </c>
      <c r="AA9" s="732" t="s">
        <v>122</v>
      </c>
      <c r="AB9" s="144" t="s">
        <v>11</v>
      </c>
      <c r="AC9" s="145" t="s">
        <v>3</v>
      </c>
      <c r="AD9" s="145" t="s">
        <v>118</v>
      </c>
      <c r="AE9" s="146" t="s">
        <v>119</v>
      </c>
      <c r="AF9" s="147" t="s">
        <v>10</v>
      </c>
      <c r="AG9" s="148" t="s">
        <v>12</v>
      </c>
      <c r="AH9" s="326" t="s">
        <v>54</v>
      </c>
      <c r="AI9" s="150" t="s">
        <v>8</v>
      </c>
      <c r="AJ9" s="134" t="s">
        <v>4</v>
      </c>
      <c r="AK9" s="135" t="s">
        <v>5</v>
      </c>
      <c r="AL9" s="920"/>
      <c r="AM9" s="925"/>
      <c r="AN9" s="140" t="s">
        <v>16</v>
      </c>
      <c r="AO9" s="141" t="s">
        <v>17</v>
      </c>
      <c r="AP9" s="142" t="s">
        <v>2</v>
      </c>
      <c r="AQ9" s="136"/>
      <c r="AR9" s="137" t="s">
        <v>18</v>
      </c>
      <c r="AS9" s="138" t="s">
        <v>2</v>
      </c>
      <c r="AT9" s="773"/>
      <c r="AU9" s="143" t="s">
        <v>2</v>
      </c>
      <c r="AV9" s="731" t="s">
        <v>121</v>
      </c>
      <c r="AW9" s="732" t="s">
        <v>122</v>
      </c>
      <c r="AX9" s="144" t="s">
        <v>11</v>
      </c>
      <c r="AY9" s="145" t="s">
        <v>3</v>
      </c>
      <c r="AZ9" s="145" t="s">
        <v>118</v>
      </c>
      <c r="BA9" s="146" t="s">
        <v>119</v>
      </c>
      <c r="BB9" s="147" t="s">
        <v>10</v>
      </c>
      <c r="BC9" s="148" t="s">
        <v>12</v>
      </c>
      <c r="BD9" s="326" t="s">
        <v>54</v>
      </c>
      <c r="BE9" s="150" t="s">
        <v>8</v>
      </c>
      <c r="BF9" s="134" t="s">
        <v>4</v>
      </c>
      <c r="BG9" s="135" t="s">
        <v>5</v>
      </c>
      <c r="BH9" s="920"/>
      <c r="BI9" s="925"/>
      <c r="BJ9" s="140" t="s">
        <v>16</v>
      </c>
      <c r="BK9" s="141" t="s">
        <v>17</v>
      </c>
      <c r="BL9" s="142" t="s">
        <v>2</v>
      </c>
      <c r="BM9" s="136"/>
      <c r="BN9" s="137" t="s">
        <v>18</v>
      </c>
      <c r="BO9" s="138" t="s">
        <v>2</v>
      </c>
      <c r="BP9" s="773"/>
    </row>
    <row r="10" spans="1:68" ht="23.25" thickBot="1">
      <c r="A10" s="764" t="s">
        <v>29</v>
      </c>
      <c r="B10" s="766"/>
      <c r="C10" s="793" t="s">
        <v>7</v>
      </c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7"/>
      <c r="X10" s="329"/>
      <c r="Y10" s="793" t="s">
        <v>7</v>
      </c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796"/>
      <c r="AL10" s="796"/>
      <c r="AM10" s="796"/>
      <c r="AN10" s="796"/>
      <c r="AO10" s="796"/>
      <c r="AP10" s="796"/>
      <c r="AQ10" s="796"/>
      <c r="AR10" s="796"/>
      <c r="AS10" s="797"/>
      <c r="AT10" s="329"/>
      <c r="AU10" s="793" t="s">
        <v>7</v>
      </c>
      <c r="AV10" s="796"/>
      <c r="AW10" s="796"/>
      <c r="AX10" s="796"/>
      <c r="AY10" s="796"/>
      <c r="AZ10" s="796"/>
      <c r="BA10" s="796"/>
      <c r="BB10" s="796"/>
      <c r="BC10" s="796"/>
      <c r="BD10" s="796"/>
      <c r="BE10" s="796"/>
      <c r="BF10" s="796"/>
      <c r="BG10" s="796"/>
      <c r="BH10" s="796"/>
      <c r="BI10" s="796"/>
      <c r="BJ10" s="796"/>
      <c r="BK10" s="796"/>
      <c r="BL10" s="796"/>
      <c r="BM10" s="796"/>
      <c r="BN10" s="796"/>
      <c r="BO10" s="797"/>
      <c r="BP10" s="329"/>
    </row>
    <row r="11" spans="1:68" ht="30" customHeight="1" thickBot="1">
      <c r="A11" s="692">
        <v>1</v>
      </c>
      <c r="B11" s="301" t="s">
        <v>19</v>
      </c>
      <c r="C11" s="545">
        <v>3</v>
      </c>
      <c r="D11" s="708">
        <v>5</v>
      </c>
      <c r="E11" s="720">
        <v>40</v>
      </c>
      <c r="F11" s="153">
        <f aca="true" t="shared" si="0" ref="F11:F18">SUM(G11:M11)</f>
        <v>85</v>
      </c>
      <c r="G11" s="546">
        <v>45</v>
      </c>
      <c r="H11" s="546"/>
      <c r="I11" s="547"/>
      <c r="J11" s="546">
        <v>20</v>
      </c>
      <c r="K11" s="546"/>
      <c r="L11" s="546"/>
      <c r="M11" s="548">
        <v>20</v>
      </c>
      <c r="N11" s="155">
        <f>SUM(F11:M11)</f>
        <v>170</v>
      </c>
      <c r="O11" s="158"/>
      <c r="P11" s="510" t="s">
        <v>95</v>
      </c>
      <c r="Q11" s="507">
        <f>R11+S11</f>
        <v>0</v>
      </c>
      <c r="R11" s="160"/>
      <c r="S11" s="161"/>
      <c r="T11" s="162"/>
      <c r="U11" s="163"/>
      <c r="V11" s="164"/>
      <c r="W11" s="165" t="s">
        <v>7</v>
      </c>
      <c r="X11" s="544"/>
      <c r="Y11" s="543">
        <v>3</v>
      </c>
      <c r="Z11" s="708">
        <v>5</v>
      </c>
      <c r="AA11" s="720">
        <v>40</v>
      </c>
      <c r="AB11" s="192">
        <f>SUM(AC11:AI11)</f>
        <v>85</v>
      </c>
      <c r="AC11" s="157">
        <v>45</v>
      </c>
      <c r="AD11" s="546"/>
      <c r="AE11" s="547"/>
      <c r="AF11" s="157">
        <v>20</v>
      </c>
      <c r="AG11" s="157"/>
      <c r="AH11" s="157"/>
      <c r="AI11" s="157">
        <v>20</v>
      </c>
      <c r="AJ11" s="155">
        <f>SUM(AB11:AI11)</f>
        <v>170</v>
      </c>
      <c r="AK11" s="158"/>
      <c r="AL11" s="327" t="s">
        <v>95</v>
      </c>
      <c r="AM11" s="328">
        <f>AN11+AO11</f>
        <v>0</v>
      </c>
      <c r="AN11" s="160"/>
      <c r="AO11" s="161"/>
      <c r="AP11" s="162"/>
      <c r="AQ11" s="163"/>
      <c r="AR11" s="164"/>
      <c r="AS11" s="165" t="s">
        <v>7</v>
      </c>
      <c r="AT11" s="297"/>
      <c r="AU11" s="325"/>
      <c r="AV11" s="708"/>
      <c r="AW11" s="720"/>
      <c r="AX11" s="192"/>
      <c r="AY11" s="157"/>
      <c r="AZ11" s="546"/>
      <c r="BA11" s="547"/>
      <c r="BB11" s="157"/>
      <c r="BC11" s="157"/>
      <c r="BD11" s="157"/>
      <c r="BE11" s="157"/>
      <c r="BF11" s="155">
        <f>SUM(AX11:BE11)</f>
        <v>0</v>
      </c>
      <c r="BG11" s="158"/>
      <c r="BH11" s="327"/>
      <c r="BI11" s="328">
        <f>BJ11+BK11</f>
        <v>0</v>
      </c>
      <c r="BJ11" s="160"/>
      <c r="BK11" s="161"/>
      <c r="BL11" s="162"/>
      <c r="BM11" s="163"/>
      <c r="BN11" s="164"/>
      <c r="BO11" s="165" t="s">
        <v>7</v>
      </c>
      <c r="BP11" s="166"/>
    </row>
    <row r="12" spans="1:68" ht="30" customHeight="1" thickBot="1">
      <c r="A12" s="693">
        <v>2</v>
      </c>
      <c r="B12" s="301" t="s">
        <v>20</v>
      </c>
      <c r="C12" s="447">
        <v>3</v>
      </c>
      <c r="D12" s="708">
        <v>5</v>
      </c>
      <c r="E12" s="721">
        <v>35</v>
      </c>
      <c r="F12" s="300">
        <f t="shared" si="0"/>
        <v>75</v>
      </c>
      <c r="G12" s="156">
        <v>40</v>
      </c>
      <c r="H12" s="156"/>
      <c r="I12" s="169"/>
      <c r="J12" s="156">
        <v>20</v>
      </c>
      <c r="K12" s="156"/>
      <c r="L12" s="156"/>
      <c r="M12" s="462">
        <v>15</v>
      </c>
      <c r="N12" s="170"/>
      <c r="O12" s="171"/>
      <c r="P12" s="190" t="s">
        <v>95</v>
      </c>
      <c r="Q12" s="508">
        <f aca="true" t="shared" si="1" ref="Q12:Q18">R12+S12</f>
        <v>0</v>
      </c>
      <c r="R12" s="173"/>
      <c r="S12" s="174"/>
      <c r="T12" s="175"/>
      <c r="U12" s="176"/>
      <c r="V12" s="177"/>
      <c r="W12" s="178"/>
      <c r="X12" s="179"/>
      <c r="Y12" s="440">
        <v>2</v>
      </c>
      <c r="Z12" s="708">
        <v>5</v>
      </c>
      <c r="AA12" s="721">
        <v>15</v>
      </c>
      <c r="AB12" s="300">
        <f aca="true" t="shared" si="2" ref="AB12:AB18">SUM(AC12:AI12)</f>
        <v>35</v>
      </c>
      <c r="AC12" s="156">
        <v>20</v>
      </c>
      <c r="AD12" s="156"/>
      <c r="AE12" s="169"/>
      <c r="AF12" s="156">
        <v>10</v>
      </c>
      <c r="AG12" s="156"/>
      <c r="AH12" s="156"/>
      <c r="AI12" s="156">
        <v>5</v>
      </c>
      <c r="AJ12" s="170"/>
      <c r="AK12" s="171"/>
      <c r="AL12" s="172" t="s">
        <v>94</v>
      </c>
      <c r="AM12" s="159">
        <f aca="true" t="shared" si="3" ref="AM12:AM18">AN12+AO12</f>
        <v>0</v>
      </c>
      <c r="AN12" s="173"/>
      <c r="AO12" s="174"/>
      <c r="AP12" s="175"/>
      <c r="AQ12" s="176"/>
      <c r="AR12" s="177"/>
      <c r="AS12" s="178"/>
      <c r="AT12" s="298"/>
      <c r="AU12" s="236">
        <v>1</v>
      </c>
      <c r="AV12" s="708">
        <v>0</v>
      </c>
      <c r="AW12" s="721">
        <v>20</v>
      </c>
      <c r="AX12" s="300">
        <f aca="true" t="shared" si="4" ref="AX12:AX18">SUM(AY12:BE12)</f>
        <v>40</v>
      </c>
      <c r="AY12" s="156">
        <v>20</v>
      </c>
      <c r="AZ12" s="156"/>
      <c r="BA12" s="169"/>
      <c r="BB12" s="156">
        <v>10</v>
      </c>
      <c r="BC12" s="156"/>
      <c r="BD12" s="156"/>
      <c r="BE12" s="156">
        <v>10</v>
      </c>
      <c r="BF12" s="170"/>
      <c r="BG12" s="171"/>
      <c r="BH12" s="172" t="s">
        <v>95</v>
      </c>
      <c r="BI12" s="159">
        <f aca="true" t="shared" si="5" ref="BI12:BI18">BJ12+BK12</f>
        <v>0</v>
      </c>
      <c r="BJ12" s="173"/>
      <c r="BK12" s="174"/>
      <c r="BL12" s="175"/>
      <c r="BM12" s="176"/>
      <c r="BN12" s="177"/>
      <c r="BO12" s="178"/>
      <c r="BP12" s="179"/>
    </row>
    <row r="13" spans="1:68" ht="30" customHeight="1" thickBot="1">
      <c r="A13" s="693">
        <v>3</v>
      </c>
      <c r="B13" s="301" t="s">
        <v>21</v>
      </c>
      <c r="C13" s="447">
        <v>3</v>
      </c>
      <c r="D13" s="708">
        <v>5</v>
      </c>
      <c r="E13" s="721">
        <v>35</v>
      </c>
      <c r="F13" s="300">
        <f t="shared" si="0"/>
        <v>75</v>
      </c>
      <c r="G13" s="156">
        <v>40</v>
      </c>
      <c r="H13" s="156"/>
      <c r="I13" s="169"/>
      <c r="J13" s="156">
        <v>20</v>
      </c>
      <c r="K13" s="156"/>
      <c r="L13" s="156"/>
      <c r="M13" s="462">
        <v>15</v>
      </c>
      <c r="N13" s="170"/>
      <c r="O13" s="171"/>
      <c r="P13" s="190" t="s">
        <v>95</v>
      </c>
      <c r="Q13" s="508">
        <f t="shared" si="1"/>
        <v>0</v>
      </c>
      <c r="R13" s="173"/>
      <c r="S13" s="174"/>
      <c r="T13" s="175"/>
      <c r="U13" s="176"/>
      <c r="V13" s="177"/>
      <c r="W13" s="178"/>
      <c r="X13" s="179"/>
      <c r="Y13" s="440"/>
      <c r="Z13" s="708"/>
      <c r="AA13" s="721"/>
      <c r="AB13" s="300">
        <f t="shared" si="2"/>
        <v>0</v>
      </c>
      <c r="AC13" s="156"/>
      <c r="AD13" s="156"/>
      <c r="AE13" s="169"/>
      <c r="AF13" s="156"/>
      <c r="AG13" s="156"/>
      <c r="AH13" s="156"/>
      <c r="AI13" s="156"/>
      <c r="AJ13" s="170"/>
      <c r="AK13" s="171"/>
      <c r="AL13" s="172"/>
      <c r="AM13" s="159">
        <f t="shared" si="3"/>
        <v>0</v>
      </c>
      <c r="AN13" s="173"/>
      <c r="AO13" s="174"/>
      <c r="AP13" s="175"/>
      <c r="AQ13" s="176"/>
      <c r="AR13" s="177"/>
      <c r="AS13" s="178"/>
      <c r="AT13" s="298"/>
      <c r="AU13" s="236">
        <v>3</v>
      </c>
      <c r="AV13" s="708">
        <v>5</v>
      </c>
      <c r="AW13" s="721">
        <v>35</v>
      </c>
      <c r="AX13" s="300">
        <f t="shared" si="4"/>
        <v>75</v>
      </c>
      <c r="AY13" s="156">
        <v>40</v>
      </c>
      <c r="AZ13" s="156"/>
      <c r="BA13" s="169"/>
      <c r="BB13" s="156">
        <v>20</v>
      </c>
      <c r="BC13" s="156"/>
      <c r="BD13" s="156"/>
      <c r="BE13" s="156">
        <v>15</v>
      </c>
      <c r="BF13" s="170"/>
      <c r="BG13" s="171"/>
      <c r="BH13" s="172" t="s">
        <v>95</v>
      </c>
      <c r="BI13" s="159">
        <f t="shared" si="5"/>
        <v>0</v>
      </c>
      <c r="BJ13" s="173"/>
      <c r="BK13" s="174"/>
      <c r="BL13" s="175"/>
      <c r="BM13" s="176"/>
      <c r="BN13" s="177"/>
      <c r="BO13" s="178"/>
      <c r="BP13" s="179"/>
    </row>
    <row r="14" spans="1:68" ht="30" customHeight="1" thickBot="1">
      <c r="A14" s="692">
        <v>4</v>
      </c>
      <c r="B14" s="301" t="s">
        <v>56</v>
      </c>
      <c r="C14" s="447">
        <v>2</v>
      </c>
      <c r="D14" s="708">
        <v>5</v>
      </c>
      <c r="E14" s="721">
        <v>20</v>
      </c>
      <c r="F14" s="300">
        <f t="shared" si="0"/>
        <v>65</v>
      </c>
      <c r="G14" s="156">
        <v>25</v>
      </c>
      <c r="H14" s="156"/>
      <c r="I14" s="169"/>
      <c r="J14" s="156">
        <v>25</v>
      </c>
      <c r="K14" s="156"/>
      <c r="L14" s="156"/>
      <c r="M14" s="462">
        <v>15</v>
      </c>
      <c r="N14" s="170"/>
      <c r="O14" s="171"/>
      <c r="P14" s="190" t="s">
        <v>96</v>
      </c>
      <c r="Q14" s="508">
        <f t="shared" si="1"/>
        <v>0</v>
      </c>
      <c r="R14" s="173"/>
      <c r="S14" s="174"/>
      <c r="T14" s="175"/>
      <c r="U14" s="176"/>
      <c r="V14" s="177"/>
      <c r="W14" s="178"/>
      <c r="X14" s="179"/>
      <c r="Y14" s="440">
        <v>2</v>
      </c>
      <c r="Z14" s="708">
        <v>5</v>
      </c>
      <c r="AA14" s="721">
        <v>20</v>
      </c>
      <c r="AB14" s="300">
        <f t="shared" si="2"/>
        <v>65</v>
      </c>
      <c r="AC14" s="156">
        <v>25</v>
      </c>
      <c r="AD14" s="156"/>
      <c r="AE14" s="169"/>
      <c r="AF14" s="156">
        <v>25</v>
      </c>
      <c r="AG14" s="156"/>
      <c r="AH14" s="156"/>
      <c r="AI14" s="156">
        <v>15</v>
      </c>
      <c r="AJ14" s="170"/>
      <c r="AK14" s="171"/>
      <c r="AL14" s="172" t="s">
        <v>96</v>
      </c>
      <c r="AM14" s="159">
        <f t="shared" si="3"/>
        <v>0</v>
      </c>
      <c r="AN14" s="173"/>
      <c r="AO14" s="174"/>
      <c r="AP14" s="175"/>
      <c r="AQ14" s="176"/>
      <c r="AR14" s="177"/>
      <c r="AS14" s="178"/>
      <c r="AT14" s="298"/>
      <c r="AU14" s="236"/>
      <c r="AV14" s="708"/>
      <c r="AW14" s="721"/>
      <c r="AX14" s="300">
        <f t="shared" si="4"/>
        <v>0</v>
      </c>
      <c r="AY14" s="156"/>
      <c r="AZ14" s="156"/>
      <c r="BA14" s="169"/>
      <c r="BB14" s="156"/>
      <c r="BC14" s="156"/>
      <c r="BD14" s="156"/>
      <c r="BE14" s="156"/>
      <c r="BF14" s="170"/>
      <c r="BG14" s="171"/>
      <c r="BH14" s="172"/>
      <c r="BI14" s="159">
        <f t="shared" si="5"/>
        <v>0</v>
      </c>
      <c r="BJ14" s="173"/>
      <c r="BK14" s="174"/>
      <c r="BL14" s="175"/>
      <c r="BM14" s="176"/>
      <c r="BN14" s="177"/>
      <c r="BO14" s="178"/>
      <c r="BP14" s="179"/>
    </row>
    <row r="15" spans="1:68" ht="30" customHeight="1" thickBot="1">
      <c r="A15" s="693">
        <v>5</v>
      </c>
      <c r="B15" s="301" t="s">
        <v>31</v>
      </c>
      <c r="C15" s="447">
        <v>2</v>
      </c>
      <c r="D15" s="708">
        <v>5</v>
      </c>
      <c r="E15" s="721">
        <v>20</v>
      </c>
      <c r="F15" s="300">
        <f t="shared" si="0"/>
        <v>50</v>
      </c>
      <c r="G15" s="156">
        <v>25</v>
      </c>
      <c r="H15" s="156"/>
      <c r="I15" s="169"/>
      <c r="J15" s="156">
        <v>10</v>
      </c>
      <c r="K15" s="156"/>
      <c r="L15" s="156"/>
      <c r="M15" s="462">
        <v>15</v>
      </c>
      <c r="N15" s="170"/>
      <c r="O15" s="171"/>
      <c r="P15" s="190" t="s">
        <v>96</v>
      </c>
      <c r="Q15" s="508">
        <f t="shared" si="1"/>
        <v>0</v>
      </c>
      <c r="R15" s="173"/>
      <c r="S15" s="174"/>
      <c r="T15" s="175"/>
      <c r="U15" s="176"/>
      <c r="V15" s="177"/>
      <c r="W15" s="178"/>
      <c r="X15" s="179"/>
      <c r="Y15" s="440">
        <v>2</v>
      </c>
      <c r="Z15" s="708">
        <v>5</v>
      </c>
      <c r="AA15" s="721">
        <v>20</v>
      </c>
      <c r="AB15" s="300">
        <f t="shared" si="2"/>
        <v>50</v>
      </c>
      <c r="AC15" s="156">
        <v>25</v>
      </c>
      <c r="AD15" s="156"/>
      <c r="AE15" s="169"/>
      <c r="AF15" s="156">
        <v>10</v>
      </c>
      <c r="AG15" s="156"/>
      <c r="AH15" s="156"/>
      <c r="AI15" s="156">
        <v>15</v>
      </c>
      <c r="AJ15" s="170"/>
      <c r="AK15" s="171"/>
      <c r="AL15" s="172" t="s">
        <v>96</v>
      </c>
      <c r="AM15" s="159">
        <f t="shared" si="3"/>
        <v>0</v>
      </c>
      <c r="AN15" s="173"/>
      <c r="AO15" s="174"/>
      <c r="AP15" s="175"/>
      <c r="AQ15" s="176"/>
      <c r="AR15" s="177"/>
      <c r="AS15" s="178"/>
      <c r="AT15" s="298"/>
      <c r="AU15" s="236"/>
      <c r="AV15" s="708"/>
      <c r="AW15" s="721"/>
      <c r="AX15" s="300">
        <f t="shared" si="4"/>
        <v>0</v>
      </c>
      <c r="AY15" s="156"/>
      <c r="AZ15" s="156"/>
      <c r="BA15" s="169"/>
      <c r="BB15" s="156"/>
      <c r="BC15" s="156"/>
      <c r="BD15" s="156"/>
      <c r="BE15" s="156"/>
      <c r="BF15" s="170"/>
      <c r="BG15" s="171"/>
      <c r="BH15" s="172"/>
      <c r="BI15" s="159">
        <f t="shared" si="5"/>
        <v>0</v>
      </c>
      <c r="BJ15" s="173"/>
      <c r="BK15" s="174"/>
      <c r="BL15" s="175"/>
      <c r="BM15" s="176"/>
      <c r="BN15" s="177"/>
      <c r="BO15" s="178"/>
      <c r="BP15" s="179"/>
    </row>
    <row r="16" spans="1:68" ht="30" customHeight="1" thickBot="1">
      <c r="A16" s="693">
        <v>6</v>
      </c>
      <c r="B16" s="301" t="s">
        <v>32</v>
      </c>
      <c r="C16" s="447">
        <v>2</v>
      </c>
      <c r="D16" s="708">
        <v>5</v>
      </c>
      <c r="E16" s="721">
        <v>15</v>
      </c>
      <c r="F16" s="300">
        <f t="shared" si="0"/>
        <v>50</v>
      </c>
      <c r="G16" s="156">
        <v>20</v>
      </c>
      <c r="H16" s="156"/>
      <c r="I16" s="169"/>
      <c r="J16" s="156">
        <v>15</v>
      </c>
      <c r="K16" s="156"/>
      <c r="L16" s="156"/>
      <c r="M16" s="462">
        <v>15</v>
      </c>
      <c r="N16" s="170"/>
      <c r="O16" s="171"/>
      <c r="P16" s="190" t="s">
        <v>96</v>
      </c>
      <c r="Q16" s="508">
        <f t="shared" si="1"/>
        <v>0</v>
      </c>
      <c r="R16" s="173"/>
      <c r="S16" s="174"/>
      <c r="T16" s="175"/>
      <c r="U16" s="176"/>
      <c r="V16" s="177"/>
      <c r="W16" s="178"/>
      <c r="X16" s="179"/>
      <c r="Y16" s="440"/>
      <c r="Z16" s="708"/>
      <c r="AA16" s="721"/>
      <c r="AB16" s="300">
        <f t="shared" si="2"/>
        <v>0</v>
      </c>
      <c r="AC16" s="156"/>
      <c r="AD16" s="156"/>
      <c r="AE16" s="169"/>
      <c r="AF16" s="156"/>
      <c r="AG16" s="156"/>
      <c r="AH16" s="156"/>
      <c r="AI16" s="156"/>
      <c r="AJ16" s="170"/>
      <c r="AK16" s="171"/>
      <c r="AL16" s="172"/>
      <c r="AM16" s="159">
        <f t="shared" si="3"/>
        <v>0</v>
      </c>
      <c r="AN16" s="173"/>
      <c r="AO16" s="174"/>
      <c r="AP16" s="175"/>
      <c r="AQ16" s="176"/>
      <c r="AR16" s="177"/>
      <c r="AS16" s="178"/>
      <c r="AT16" s="298"/>
      <c r="AU16" s="236">
        <v>2</v>
      </c>
      <c r="AV16" s="708">
        <v>5</v>
      </c>
      <c r="AW16" s="721">
        <v>15</v>
      </c>
      <c r="AX16" s="300">
        <f t="shared" si="4"/>
        <v>50</v>
      </c>
      <c r="AY16" s="156">
        <v>20</v>
      </c>
      <c r="AZ16" s="156"/>
      <c r="BA16" s="169"/>
      <c r="BB16" s="156">
        <v>15</v>
      </c>
      <c r="BC16" s="156"/>
      <c r="BD16" s="156"/>
      <c r="BE16" s="156">
        <v>15</v>
      </c>
      <c r="BF16" s="170"/>
      <c r="BG16" s="171"/>
      <c r="BH16" s="172" t="s">
        <v>96</v>
      </c>
      <c r="BI16" s="159">
        <f t="shared" si="5"/>
        <v>0</v>
      </c>
      <c r="BJ16" s="173"/>
      <c r="BK16" s="174"/>
      <c r="BL16" s="175"/>
      <c r="BM16" s="176"/>
      <c r="BN16" s="177"/>
      <c r="BO16" s="178"/>
      <c r="BP16" s="179"/>
    </row>
    <row r="17" spans="1:68" ht="30" customHeight="1" thickBot="1">
      <c r="A17" s="692">
        <v>7</v>
      </c>
      <c r="B17" s="301" t="s">
        <v>33</v>
      </c>
      <c r="C17" s="447">
        <v>3</v>
      </c>
      <c r="D17" s="708">
        <v>5</v>
      </c>
      <c r="E17" s="721">
        <v>25</v>
      </c>
      <c r="F17" s="300">
        <f t="shared" si="0"/>
        <v>75</v>
      </c>
      <c r="G17" s="156">
        <v>30</v>
      </c>
      <c r="H17" s="156"/>
      <c r="I17" s="169"/>
      <c r="J17" s="156">
        <v>25</v>
      </c>
      <c r="K17" s="156"/>
      <c r="L17" s="156"/>
      <c r="M17" s="462">
        <v>20</v>
      </c>
      <c r="N17" s="170"/>
      <c r="O17" s="171"/>
      <c r="P17" s="190" t="s">
        <v>95</v>
      </c>
      <c r="Q17" s="508">
        <f t="shared" si="1"/>
        <v>0</v>
      </c>
      <c r="R17" s="173"/>
      <c r="S17" s="174"/>
      <c r="T17" s="175"/>
      <c r="U17" s="176"/>
      <c r="V17" s="177"/>
      <c r="W17" s="178"/>
      <c r="X17" s="179"/>
      <c r="Y17" s="440"/>
      <c r="Z17" s="708"/>
      <c r="AA17" s="721"/>
      <c r="AB17" s="300">
        <f t="shared" si="2"/>
        <v>0</v>
      </c>
      <c r="AC17" s="156"/>
      <c r="AD17" s="156"/>
      <c r="AE17" s="169"/>
      <c r="AF17" s="156"/>
      <c r="AG17" s="156"/>
      <c r="AH17" s="156"/>
      <c r="AI17" s="156"/>
      <c r="AJ17" s="170"/>
      <c r="AK17" s="171"/>
      <c r="AL17" s="172"/>
      <c r="AM17" s="159">
        <f t="shared" si="3"/>
        <v>0</v>
      </c>
      <c r="AN17" s="173"/>
      <c r="AO17" s="174"/>
      <c r="AP17" s="175"/>
      <c r="AQ17" s="176"/>
      <c r="AR17" s="177"/>
      <c r="AS17" s="178"/>
      <c r="AT17" s="298"/>
      <c r="AU17" s="236">
        <v>3</v>
      </c>
      <c r="AV17" s="708">
        <v>5</v>
      </c>
      <c r="AW17" s="721">
        <v>25</v>
      </c>
      <c r="AX17" s="300">
        <f t="shared" si="4"/>
        <v>75</v>
      </c>
      <c r="AY17" s="156">
        <v>30</v>
      </c>
      <c r="AZ17" s="156"/>
      <c r="BA17" s="169"/>
      <c r="BB17" s="156">
        <v>25</v>
      </c>
      <c r="BC17" s="156"/>
      <c r="BD17" s="156"/>
      <c r="BE17" s="156">
        <v>20</v>
      </c>
      <c r="BF17" s="170"/>
      <c r="BG17" s="171"/>
      <c r="BH17" s="172" t="s">
        <v>95</v>
      </c>
      <c r="BI17" s="159">
        <f t="shared" si="5"/>
        <v>0</v>
      </c>
      <c r="BJ17" s="173"/>
      <c r="BK17" s="174"/>
      <c r="BL17" s="175"/>
      <c r="BM17" s="176"/>
      <c r="BN17" s="177"/>
      <c r="BO17" s="178"/>
      <c r="BP17" s="179"/>
    </row>
    <row r="18" spans="1:68" ht="30" customHeight="1" thickBot="1">
      <c r="A18" s="693">
        <v>8</v>
      </c>
      <c r="B18" s="303" t="s">
        <v>34</v>
      </c>
      <c r="C18" s="449">
        <v>1</v>
      </c>
      <c r="D18" s="708">
        <v>5</v>
      </c>
      <c r="E18" s="722">
        <v>10</v>
      </c>
      <c r="F18" s="549">
        <f t="shared" si="0"/>
        <v>25</v>
      </c>
      <c r="G18" s="469">
        <v>15</v>
      </c>
      <c r="H18" s="469"/>
      <c r="I18" s="467"/>
      <c r="J18" s="469"/>
      <c r="K18" s="469"/>
      <c r="L18" s="469"/>
      <c r="M18" s="550">
        <v>10</v>
      </c>
      <c r="N18" s="307"/>
      <c r="O18" s="308"/>
      <c r="P18" s="495" t="s">
        <v>96</v>
      </c>
      <c r="Q18" s="509">
        <f t="shared" si="1"/>
        <v>0</v>
      </c>
      <c r="R18" s="311"/>
      <c r="S18" s="312"/>
      <c r="T18" s="313"/>
      <c r="U18" s="314"/>
      <c r="V18" s="315"/>
      <c r="W18" s="316"/>
      <c r="X18" s="514"/>
      <c r="Y18" s="535"/>
      <c r="Z18" s="708"/>
      <c r="AA18" s="722"/>
      <c r="AB18" s="305">
        <f t="shared" si="2"/>
        <v>0</v>
      </c>
      <c r="AC18" s="306"/>
      <c r="AD18" s="469"/>
      <c r="AE18" s="467"/>
      <c r="AF18" s="306"/>
      <c r="AG18" s="306"/>
      <c r="AH18" s="306"/>
      <c r="AI18" s="306"/>
      <c r="AJ18" s="307"/>
      <c r="AK18" s="308"/>
      <c r="AL18" s="309"/>
      <c r="AM18" s="310">
        <f t="shared" si="3"/>
        <v>0</v>
      </c>
      <c r="AN18" s="311"/>
      <c r="AO18" s="312"/>
      <c r="AP18" s="313"/>
      <c r="AQ18" s="314"/>
      <c r="AR18" s="315"/>
      <c r="AS18" s="316"/>
      <c r="AT18" s="317"/>
      <c r="AU18" s="304">
        <v>1</v>
      </c>
      <c r="AV18" s="708">
        <v>5</v>
      </c>
      <c r="AW18" s="722">
        <v>10</v>
      </c>
      <c r="AX18" s="305">
        <f t="shared" si="4"/>
        <v>25</v>
      </c>
      <c r="AY18" s="306">
        <v>15</v>
      </c>
      <c r="AZ18" s="469"/>
      <c r="BA18" s="467"/>
      <c r="BB18" s="306"/>
      <c r="BC18" s="306"/>
      <c r="BD18" s="306"/>
      <c r="BE18" s="306">
        <v>10</v>
      </c>
      <c r="BF18" s="307"/>
      <c r="BG18" s="308"/>
      <c r="BH18" s="309" t="s">
        <v>96</v>
      </c>
      <c r="BI18" s="310">
        <f t="shared" si="5"/>
        <v>0</v>
      </c>
      <c r="BJ18" s="311"/>
      <c r="BK18" s="312"/>
      <c r="BL18" s="313"/>
      <c r="BM18" s="314"/>
      <c r="BN18" s="315"/>
      <c r="BO18" s="316"/>
      <c r="BP18" s="318"/>
    </row>
    <row r="19" spans="1:68" s="13" customFormat="1" ht="27.75" thickBot="1">
      <c r="A19" s="783" t="s">
        <v>9</v>
      </c>
      <c r="B19" s="784"/>
      <c r="C19" s="293">
        <f>SUM(C11:C18)</f>
        <v>19</v>
      </c>
      <c r="D19" s="708">
        <f>SUM(D11:D18)</f>
        <v>40</v>
      </c>
      <c r="E19" s="739">
        <f>SUM(E11:E18)</f>
        <v>200</v>
      </c>
      <c r="F19" s="319">
        <f>SUM(F11:F18)</f>
        <v>500</v>
      </c>
      <c r="G19" s="319">
        <f aca="true" t="shared" si="6" ref="G19:M19">SUM(G11:G18)</f>
        <v>240</v>
      </c>
      <c r="H19" s="319">
        <f t="shared" si="6"/>
        <v>0</v>
      </c>
      <c r="I19" s="319">
        <f t="shared" si="6"/>
        <v>0</v>
      </c>
      <c r="J19" s="319">
        <f t="shared" si="6"/>
        <v>135</v>
      </c>
      <c r="K19" s="319">
        <f t="shared" si="6"/>
        <v>0</v>
      </c>
      <c r="L19" s="319">
        <f t="shared" si="6"/>
        <v>0</v>
      </c>
      <c r="M19" s="319">
        <f t="shared" si="6"/>
        <v>125</v>
      </c>
      <c r="N19" s="320"/>
      <c r="O19" s="321"/>
      <c r="P19" s="184"/>
      <c r="Q19" s="322">
        <f aca="true" t="shared" si="7" ref="Q19:W19">SUM(Q11:Q18)</f>
        <v>0</v>
      </c>
      <c r="R19" s="322">
        <f t="shared" si="7"/>
        <v>0</v>
      </c>
      <c r="S19" s="322">
        <f t="shared" si="7"/>
        <v>0</v>
      </c>
      <c r="T19" s="293">
        <f t="shared" si="7"/>
        <v>0</v>
      </c>
      <c r="U19" s="322">
        <f t="shared" si="7"/>
        <v>0</v>
      </c>
      <c r="V19" s="322">
        <f t="shared" si="7"/>
        <v>0</v>
      </c>
      <c r="W19" s="293">
        <f t="shared" si="7"/>
        <v>0</v>
      </c>
      <c r="X19" s="184"/>
      <c r="Y19" s="293">
        <f>SUM(Y11:Y18)</f>
        <v>9</v>
      </c>
      <c r="Z19" s="708">
        <f>SUM(Z11:Z18)</f>
        <v>20</v>
      </c>
      <c r="AA19" s="739">
        <f>SUM(AA11:AA18)</f>
        <v>95</v>
      </c>
      <c r="AB19" s="319">
        <f>SUM(AB11:AB18)</f>
        <v>235</v>
      </c>
      <c r="AC19" s="319">
        <f aca="true" t="shared" si="8" ref="AC19:AI19">SUM(AC11:AC18)</f>
        <v>115</v>
      </c>
      <c r="AD19" s="319">
        <f t="shared" si="8"/>
        <v>0</v>
      </c>
      <c r="AE19" s="319">
        <f t="shared" si="8"/>
        <v>0</v>
      </c>
      <c r="AF19" s="319">
        <f t="shared" si="8"/>
        <v>65</v>
      </c>
      <c r="AG19" s="319">
        <f t="shared" si="8"/>
        <v>0</v>
      </c>
      <c r="AH19" s="319">
        <f t="shared" si="8"/>
        <v>0</v>
      </c>
      <c r="AI19" s="319">
        <f t="shared" si="8"/>
        <v>55</v>
      </c>
      <c r="AJ19" s="320"/>
      <c r="AK19" s="321"/>
      <c r="AL19" s="184"/>
      <c r="AM19" s="322">
        <f aca="true" t="shared" si="9" ref="AM19:AS19">SUM(AM11:AM18)</f>
        <v>0</v>
      </c>
      <c r="AN19" s="322">
        <f t="shared" si="9"/>
        <v>0</v>
      </c>
      <c r="AO19" s="322">
        <f t="shared" si="9"/>
        <v>0</v>
      </c>
      <c r="AP19" s="293">
        <f t="shared" si="9"/>
        <v>0</v>
      </c>
      <c r="AQ19" s="322">
        <f t="shared" si="9"/>
        <v>0</v>
      </c>
      <c r="AR19" s="322">
        <f t="shared" si="9"/>
        <v>0</v>
      </c>
      <c r="AS19" s="293">
        <f t="shared" si="9"/>
        <v>0</v>
      </c>
      <c r="AT19" s="184"/>
      <c r="AU19" s="293">
        <f>SUM(AU11:AU18)</f>
        <v>10</v>
      </c>
      <c r="AV19" s="708">
        <f>SUM(AV11:AV18)</f>
        <v>20</v>
      </c>
      <c r="AW19" s="739">
        <f>SUM(AW11:AW18)</f>
        <v>105</v>
      </c>
      <c r="AX19" s="319">
        <f>SUM(AX11:AX18)</f>
        <v>265</v>
      </c>
      <c r="AY19" s="319">
        <f aca="true" t="shared" si="10" ref="AY19:BE19">SUM(AY11:AY18)</f>
        <v>125</v>
      </c>
      <c r="AZ19" s="319">
        <f t="shared" si="10"/>
        <v>0</v>
      </c>
      <c r="BA19" s="319">
        <f t="shared" si="10"/>
        <v>0</v>
      </c>
      <c r="BB19" s="319">
        <f t="shared" si="10"/>
        <v>70</v>
      </c>
      <c r="BC19" s="319">
        <f t="shared" si="10"/>
        <v>0</v>
      </c>
      <c r="BD19" s="319">
        <f t="shared" si="10"/>
        <v>0</v>
      </c>
      <c r="BE19" s="319">
        <f t="shared" si="10"/>
        <v>70</v>
      </c>
      <c r="BF19" s="320"/>
      <c r="BG19" s="321"/>
      <c r="BH19" s="184"/>
      <c r="BI19" s="322">
        <f aca="true" t="shared" si="11" ref="BI19:BO19">SUM(BI11:BI18)</f>
        <v>0</v>
      </c>
      <c r="BJ19" s="322">
        <f t="shared" si="11"/>
        <v>0</v>
      </c>
      <c r="BK19" s="322">
        <f t="shared" si="11"/>
        <v>0</v>
      </c>
      <c r="BL19" s="293">
        <f t="shared" si="11"/>
        <v>0</v>
      </c>
      <c r="BM19" s="322">
        <f t="shared" si="11"/>
        <v>0</v>
      </c>
      <c r="BN19" s="322">
        <f t="shared" si="11"/>
        <v>0</v>
      </c>
      <c r="BO19" s="293">
        <f t="shared" si="11"/>
        <v>0</v>
      </c>
      <c r="BP19" s="184"/>
    </row>
    <row r="20" spans="1:68" ht="26.25" customHeight="1" thickBot="1">
      <c r="A20" s="791" t="s">
        <v>30</v>
      </c>
      <c r="B20" s="914"/>
      <c r="C20" s="915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7"/>
      <c r="Y20" s="915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16"/>
      <c r="AK20" s="916"/>
      <c r="AL20" s="916"/>
      <c r="AM20" s="916"/>
      <c r="AN20" s="916"/>
      <c r="AO20" s="916"/>
      <c r="AP20" s="916"/>
      <c r="AQ20" s="916"/>
      <c r="AR20" s="916"/>
      <c r="AS20" s="916"/>
      <c r="AT20" s="917"/>
      <c r="AU20" s="915"/>
      <c r="AV20" s="916"/>
      <c r="AW20" s="916"/>
      <c r="AX20" s="916"/>
      <c r="AY20" s="916"/>
      <c r="AZ20" s="916"/>
      <c r="BA20" s="916"/>
      <c r="BB20" s="916"/>
      <c r="BC20" s="916"/>
      <c r="BD20" s="916"/>
      <c r="BE20" s="916"/>
      <c r="BF20" s="916"/>
      <c r="BG20" s="916"/>
      <c r="BH20" s="916"/>
      <c r="BI20" s="916"/>
      <c r="BJ20" s="916"/>
      <c r="BK20" s="916"/>
      <c r="BL20" s="916"/>
      <c r="BM20" s="916"/>
      <c r="BN20" s="916"/>
      <c r="BO20" s="916"/>
      <c r="BP20" s="918"/>
    </row>
    <row r="21" spans="1:68" ht="30" customHeight="1" thickBot="1">
      <c r="A21" s="692">
        <v>9</v>
      </c>
      <c r="B21" s="324" t="s">
        <v>35</v>
      </c>
      <c r="C21" s="545">
        <v>3</v>
      </c>
      <c r="D21" s="708">
        <v>5</v>
      </c>
      <c r="E21" s="720">
        <v>30</v>
      </c>
      <c r="F21" s="153">
        <f aca="true" t="shared" si="12" ref="F21:F26">SUM(G21:M21)</f>
        <v>80</v>
      </c>
      <c r="G21" s="546">
        <v>35</v>
      </c>
      <c r="H21" s="546"/>
      <c r="I21" s="547"/>
      <c r="J21" s="546">
        <v>25</v>
      </c>
      <c r="K21" s="546">
        <v>5</v>
      </c>
      <c r="L21" s="546"/>
      <c r="M21" s="548">
        <v>15</v>
      </c>
      <c r="N21" s="155"/>
      <c r="O21" s="158"/>
      <c r="P21" s="511" t="s">
        <v>96</v>
      </c>
      <c r="Q21" s="493">
        <f aca="true" t="shared" si="13" ref="Q21:Q26">R21+S21</f>
        <v>0</v>
      </c>
      <c r="R21" s="160"/>
      <c r="S21" s="161"/>
      <c r="T21" s="162"/>
      <c r="U21" s="163"/>
      <c r="V21" s="164"/>
      <c r="W21" s="165"/>
      <c r="X21" s="513"/>
      <c r="Y21" s="543">
        <v>3</v>
      </c>
      <c r="Z21" s="708">
        <v>5</v>
      </c>
      <c r="AA21" s="720">
        <v>30</v>
      </c>
      <c r="AB21" s="192">
        <f aca="true" t="shared" si="14" ref="AB21:AB26">SUM(AC21:AI21)</f>
        <v>80</v>
      </c>
      <c r="AC21" s="157">
        <v>35</v>
      </c>
      <c r="AD21" s="546"/>
      <c r="AE21" s="547"/>
      <c r="AF21" s="157">
        <v>25</v>
      </c>
      <c r="AG21" s="157">
        <v>5</v>
      </c>
      <c r="AH21" s="157"/>
      <c r="AI21" s="157">
        <v>15</v>
      </c>
      <c r="AJ21" s="155"/>
      <c r="AK21" s="158"/>
      <c r="AL21" s="172" t="s">
        <v>96</v>
      </c>
      <c r="AM21" s="195">
        <f aca="true" t="shared" si="15" ref="AM21:AM26">AN21+AO21</f>
        <v>0</v>
      </c>
      <c r="AN21" s="160"/>
      <c r="AO21" s="161"/>
      <c r="AP21" s="162"/>
      <c r="AQ21" s="163"/>
      <c r="AR21" s="164"/>
      <c r="AS21" s="165"/>
      <c r="AT21" s="302"/>
      <c r="AU21" s="325"/>
      <c r="AV21" s="708"/>
      <c r="AW21" s="720"/>
      <c r="AX21" s="192">
        <f aca="true" t="shared" si="16" ref="AX21:AX26">SUM(AY21:BE21)</f>
        <v>0</v>
      </c>
      <c r="AY21" s="157"/>
      <c r="AZ21" s="546"/>
      <c r="BA21" s="547"/>
      <c r="BB21" s="157"/>
      <c r="BC21" s="157"/>
      <c r="BD21" s="157"/>
      <c r="BE21" s="157"/>
      <c r="BF21" s="155"/>
      <c r="BG21" s="158"/>
      <c r="BH21" s="194"/>
      <c r="BI21" s="195">
        <f aca="true" t="shared" si="17" ref="BI21:BI26">BJ21+BK21</f>
        <v>0</v>
      </c>
      <c r="BJ21" s="160"/>
      <c r="BK21" s="161"/>
      <c r="BL21" s="162"/>
      <c r="BM21" s="163"/>
      <c r="BN21" s="164"/>
      <c r="BO21" s="165"/>
      <c r="BP21" s="188"/>
    </row>
    <row r="22" spans="1:68" ht="30" customHeight="1" thickBot="1">
      <c r="A22" s="693">
        <v>10</v>
      </c>
      <c r="B22" s="301" t="s">
        <v>36</v>
      </c>
      <c r="C22" s="447">
        <v>1</v>
      </c>
      <c r="D22" s="708">
        <v>5</v>
      </c>
      <c r="E22" s="721">
        <v>15</v>
      </c>
      <c r="F22" s="300">
        <f t="shared" si="12"/>
        <v>40</v>
      </c>
      <c r="G22" s="156">
        <v>20</v>
      </c>
      <c r="H22" s="156"/>
      <c r="I22" s="169"/>
      <c r="J22" s="156">
        <v>10</v>
      </c>
      <c r="K22" s="189"/>
      <c r="L22" s="189"/>
      <c r="M22" s="462">
        <v>10</v>
      </c>
      <c r="N22" s="170"/>
      <c r="O22" s="171"/>
      <c r="P22" s="190" t="s">
        <v>96</v>
      </c>
      <c r="Q22" s="433">
        <f t="shared" si="13"/>
        <v>0</v>
      </c>
      <c r="R22" s="173"/>
      <c r="S22" s="174"/>
      <c r="T22" s="175"/>
      <c r="U22" s="176"/>
      <c r="V22" s="177"/>
      <c r="W22" s="178"/>
      <c r="X22" s="190"/>
      <c r="Y22" s="440">
        <v>1</v>
      </c>
      <c r="Z22" s="708">
        <v>5</v>
      </c>
      <c r="AA22" s="721">
        <v>15</v>
      </c>
      <c r="AB22" s="300">
        <f t="shared" si="14"/>
        <v>40</v>
      </c>
      <c r="AC22" s="156">
        <v>20</v>
      </c>
      <c r="AD22" s="156"/>
      <c r="AE22" s="169"/>
      <c r="AF22" s="156">
        <v>10</v>
      </c>
      <c r="AG22" s="189"/>
      <c r="AH22" s="189"/>
      <c r="AI22" s="156">
        <v>10</v>
      </c>
      <c r="AJ22" s="170"/>
      <c r="AK22" s="171"/>
      <c r="AL22" s="172" t="s">
        <v>96</v>
      </c>
      <c r="AM22" s="187">
        <f t="shared" si="15"/>
        <v>0</v>
      </c>
      <c r="AN22" s="173"/>
      <c r="AO22" s="174"/>
      <c r="AP22" s="175"/>
      <c r="AQ22" s="176"/>
      <c r="AR22" s="177"/>
      <c r="AS22" s="178"/>
      <c r="AT22" s="172"/>
      <c r="AU22" s="236"/>
      <c r="AV22" s="708"/>
      <c r="AW22" s="721"/>
      <c r="AX22" s="300">
        <f t="shared" si="16"/>
        <v>0</v>
      </c>
      <c r="AY22" s="156"/>
      <c r="AZ22" s="156"/>
      <c r="BA22" s="169"/>
      <c r="BB22" s="156"/>
      <c r="BC22" s="189"/>
      <c r="BD22" s="189"/>
      <c r="BE22" s="156"/>
      <c r="BF22" s="170"/>
      <c r="BG22" s="171"/>
      <c r="BH22" s="172"/>
      <c r="BI22" s="187">
        <f t="shared" si="17"/>
        <v>0</v>
      </c>
      <c r="BJ22" s="173"/>
      <c r="BK22" s="174"/>
      <c r="BL22" s="175"/>
      <c r="BM22" s="176"/>
      <c r="BN22" s="177"/>
      <c r="BO22" s="178"/>
      <c r="BP22" s="190"/>
    </row>
    <row r="23" spans="1:68" ht="30" customHeight="1" thickBot="1">
      <c r="A23" s="693">
        <v>11</v>
      </c>
      <c r="B23" s="301" t="s">
        <v>37</v>
      </c>
      <c r="C23" s="447">
        <v>2</v>
      </c>
      <c r="D23" s="708">
        <v>5</v>
      </c>
      <c r="E23" s="721">
        <v>25</v>
      </c>
      <c r="F23" s="300">
        <f t="shared" si="12"/>
        <v>60</v>
      </c>
      <c r="G23" s="156">
        <v>30</v>
      </c>
      <c r="H23" s="156"/>
      <c r="I23" s="169"/>
      <c r="J23" s="156">
        <v>15</v>
      </c>
      <c r="K23" s="189"/>
      <c r="L23" s="189"/>
      <c r="M23" s="462">
        <v>15</v>
      </c>
      <c r="N23" s="170"/>
      <c r="O23" s="171"/>
      <c r="P23" s="190" t="s">
        <v>96</v>
      </c>
      <c r="Q23" s="433">
        <f t="shared" si="13"/>
        <v>0</v>
      </c>
      <c r="R23" s="173"/>
      <c r="S23" s="174"/>
      <c r="T23" s="175"/>
      <c r="U23" s="176"/>
      <c r="V23" s="177"/>
      <c r="W23" s="178"/>
      <c r="X23" s="190"/>
      <c r="Y23" s="440">
        <v>2</v>
      </c>
      <c r="Z23" s="708">
        <v>5</v>
      </c>
      <c r="AA23" s="721">
        <v>25</v>
      </c>
      <c r="AB23" s="300">
        <f t="shared" si="14"/>
        <v>60</v>
      </c>
      <c r="AC23" s="156">
        <v>30</v>
      </c>
      <c r="AD23" s="156"/>
      <c r="AE23" s="169"/>
      <c r="AF23" s="156">
        <v>15</v>
      </c>
      <c r="AG23" s="189"/>
      <c r="AH23" s="189"/>
      <c r="AI23" s="156">
        <v>15</v>
      </c>
      <c r="AJ23" s="170"/>
      <c r="AK23" s="171"/>
      <c r="AL23" s="172" t="s">
        <v>96</v>
      </c>
      <c r="AM23" s="187">
        <f t="shared" si="15"/>
        <v>0</v>
      </c>
      <c r="AN23" s="173"/>
      <c r="AO23" s="174"/>
      <c r="AP23" s="175"/>
      <c r="AQ23" s="176"/>
      <c r="AR23" s="177"/>
      <c r="AS23" s="178"/>
      <c r="AT23" s="172"/>
      <c r="AU23" s="236"/>
      <c r="AV23" s="708"/>
      <c r="AW23" s="721"/>
      <c r="AX23" s="300">
        <f t="shared" si="16"/>
        <v>0</v>
      </c>
      <c r="AY23" s="156"/>
      <c r="AZ23" s="156"/>
      <c r="BA23" s="169"/>
      <c r="BB23" s="156"/>
      <c r="BC23" s="189"/>
      <c r="BD23" s="189"/>
      <c r="BE23" s="156"/>
      <c r="BF23" s="170"/>
      <c r="BG23" s="171"/>
      <c r="BH23" s="172"/>
      <c r="BI23" s="187">
        <f t="shared" si="17"/>
        <v>0</v>
      </c>
      <c r="BJ23" s="173"/>
      <c r="BK23" s="174"/>
      <c r="BL23" s="175"/>
      <c r="BM23" s="176"/>
      <c r="BN23" s="177"/>
      <c r="BO23" s="178"/>
      <c r="BP23" s="190"/>
    </row>
    <row r="24" spans="1:68" ht="30" customHeight="1" thickBot="1">
      <c r="A24" s="693">
        <v>12</v>
      </c>
      <c r="B24" s="301" t="s">
        <v>38</v>
      </c>
      <c r="C24" s="447">
        <v>1</v>
      </c>
      <c r="D24" s="708">
        <v>5</v>
      </c>
      <c r="E24" s="721">
        <v>10</v>
      </c>
      <c r="F24" s="300">
        <f t="shared" si="12"/>
        <v>40</v>
      </c>
      <c r="G24" s="156">
        <v>15</v>
      </c>
      <c r="H24" s="156"/>
      <c r="I24" s="169"/>
      <c r="J24" s="156">
        <v>5</v>
      </c>
      <c r="K24" s="189"/>
      <c r="L24" s="189"/>
      <c r="M24" s="462">
        <v>20</v>
      </c>
      <c r="N24" s="170"/>
      <c r="O24" s="171"/>
      <c r="P24" s="190" t="s">
        <v>96</v>
      </c>
      <c r="Q24" s="433">
        <f t="shared" si="13"/>
        <v>0</v>
      </c>
      <c r="R24" s="173"/>
      <c r="S24" s="174"/>
      <c r="T24" s="175"/>
      <c r="U24" s="176"/>
      <c r="V24" s="177"/>
      <c r="W24" s="178"/>
      <c r="X24" s="190"/>
      <c r="Y24" s="440">
        <v>1</v>
      </c>
      <c r="Z24" s="708">
        <v>5</v>
      </c>
      <c r="AA24" s="721">
        <v>10</v>
      </c>
      <c r="AB24" s="300">
        <f t="shared" si="14"/>
        <v>40</v>
      </c>
      <c r="AC24" s="156">
        <v>15</v>
      </c>
      <c r="AD24" s="156"/>
      <c r="AE24" s="169"/>
      <c r="AF24" s="156">
        <v>5</v>
      </c>
      <c r="AG24" s="189"/>
      <c r="AH24" s="189"/>
      <c r="AI24" s="156">
        <v>20</v>
      </c>
      <c r="AJ24" s="170"/>
      <c r="AK24" s="171"/>
      <c r="AL24" s="172" t="s">
        <v>96</v>
      </c>
      <c r="AM24" s="187">
        <f t="shared" si="15"/>
        <v>0</v>
      </c>
      <c r="AN24" s="173"/>
      <c r="AO24" s="174"/>
      <c r="AP24" s="175"/>
      <c r="AQ24" s="176"/>
      <c r="AR24" s="177"/>
      <c r="AS24" s="178"/>
      <c r="AT24" s="172"/>
      <c r="AU24" s="236"/>
      <c r="AV24" s="708"/>
      <c r="AW24" s="721"/>
      <c r="AX24" s="300">
        <f t="shared" si="16"/>
        <v>0</v>
      </c>
      <c r="AY24" s="156"/>
      <c r="AZ24" s="156"/>
      <c r="BA24" s="169"/>
      <c r="BB24" s="156"/>
      <c r="BC24" s="189"/>
      <c r="BD24" s="189"/>
      <c r="BE24" s="156"/>
      <c r="BF24" s="170"/>
      <c r="BG24" s="171"/>
      <c r="BH24" s="172"/>
      <c r="BI24" s="187">
        <f t="shared" si="17"/>
        <v>0</v>
      </c>
      <c r="BJ24" s="173"/>
      <c r="BK24" s="174"/>
      <c r="BL24" s="175"/>
      <c r="BM24" s="176"/>
      <c r="BN24" s="177"/>
      <c r="BO24" s="178"/>
      <c r="BP24" s="190"/>
    </row>
    <row r="25" spans="1:68" ht="30" customHeight="1" thickBot="1">
      <c r="A25" s="693">
        <v>13</v>
      </c>
      <c r="B25" s="301" t="s">
        <v>39</v>
      </c>
      <c r="C25" s="447">
        <v>3</v>
      </c>
      <c r="D25" s="708">
        <v>5</v>
      </c>
      <c r="E25" s="721">
        <v>35</v>
      </c>
      <c r="F25" s="300">
        <f t="shared" si="12"/>
        <v>80</v>
      </c>
      <c r="G25" s="156">
        <v>40</v>
      </c>
      <c r="H25" s="156"/>
      <c r="I25" s="169"/>
      <c r="J25" s="156">
        <v>10</v>
      </c>
      <c r="K25" s="189"/>
      <c r="L25" s="189">
        <v>10</v>
      </c>
      <c r="M25" s="462">
        <v>20</v>
      </c>
      <c r="N25" s="170"/>
      <c r="O25" s="171"/>
      <c r="P25" s="190" t="s">
        <v>96</v>
      </c>
      <c r="Q25" s="433">
        <f t="shared" si="13"/>
        <v>0</v>
      </c>
      <c r="R25" s="173"/>
      <c r="S25" s="174"/>
      <c r="T25" s="175"/>
      <c r="U25" s="176"/>
      <c r="V25" s="177"/>
      <c r="W25" s="178"/>
      <c r="X25" s="190"/>
      <c r="Y25" s="440">
        <v>2</v>
      </c>
      <c r="Z25" s="708">
        <v>5</v>
      </c>
      <c r="AA25" s="721">
        <v>25</v>
      </c>
      <c r="AB25" s="300">
        <f t="shared" si="14"/>
        <v>50</v>
      </c>
      <c r="AC25" s="156">
        <v>30</v>
      </c>
      <c r="AD25" s="156"/>
      <c r="AE25" s="169"/>
      <c r="AF25" s="156">
        <v>5</v>
      </c>
      <c r="AG25" s="189"/>
      <c r="AH25" s="189">
        <v>5</v>
      </c>
      <c r="AI25" s="156">
        <v>10</v>
      </c>
      <c r="AJ25" s="170"/>
      <c r="AK25" s="171"/>
      <c r="AL25" s="172" t="s">
        <v>94</v>
      </c>
      <c r="AM25" s="187">
        <f t="shared" si="15"/>
        <v>0</v>
      </c>
      <c r="AN25" s="173"/>
      <c r="AO25" s="174"/>
      <c r="AP25" s="175"/>
      <c r="AQ25" s="176"/>
      <c r="AR25" s="177"/>
      <c r="AS25" s="178"/>
      <c r="AT25" s="172"/>
      <c r="AU25" s="236">
        <v>1</v>
      </c>
      <c r="AV25" s="708">
        <v>0</v>
      </c>
      <c r="AW25" s="721">
        <v>10</v>
      </c>
      <c r="AX25" s="300">
        <f t="shared" si="16"/>
        <v>30</v>
      </c>
      <c r="AY25" s="156">
        <v>10</v>
      </c>
      <c r="AZ25" s="156"/>
      <c r="BA25" s="169"/>
      <c r="BB25" s="156">
        <v>5</v>
      </c>
      <c r="BC25" s="189"/>
      <c r="BD25" s="189">
        <v>5</v>
      </c>
      <c r="BE25" s="156">
        <v>10</v>
      </c>
      <c r="BF25" s="170"/>
      <c r="BG25" s="171"/>
      <c r="BH25" s="172" t="s">
        <v>96</v>
      </c>
      <c r="BI25" s="187">
        <f t="shared" si="17"/>
        <v>0</v>
      </c>
      <c r="BJ25" s="173"/>
      <c r="BK25" s="174"/>
      <c r="BL25" s="175"/>
      <c r="BM25" s="176"/>
      <c r="BN25" s="177"/>
      <c r="BO25" s="178"/>
      <c r="BP25" s="190"/>
    </row>
    <row r="26" spans="1:68" ht="30" customHeight="1" thickBot="1">
      <c r="A26" s="693">
        <v>14</v>
      </c>
      <c r="B26" s="301" t="s">
        <v>40</v>
      </c>
      <c r="C26" s="449">
        <v>2</v>
      </c>
      <c r="D26" s="708"/>
      <c r="E26" s="739"/>
      <c r="F26" s="549">
        <f t="shared" si="12"/>
        <v>60</v>
      </c>
      <c r="G26" s="469"/>
      <c r="H26" s="469"/>
      <c r="I26" s="467"/>
      <c r="J26" s="469">
        <v>60</v>
      </c>
      <c r="K26" s="451"/>
      <c r="L26" s="451"/>
      <c r="M26" s="550"/>
      <c r="N26" s="170"/>
      <c r="O26" s="171"/>
      <c r="P26" s="495" t="s">
        <v>96</v>
      </c>
      <c r="Q26" s="433">
        <f t="shared" si="13"/>
        <v>0</v>
      </c>
      <c r="R26" s="173"/>
      <c r="S26" s="174"/>
      <c r="T26" s="175"/>
      <c r="U26" s="176"/>
      <c r="V26" s="177"/>
      <c r="W26" s="178"/>
      <c r="X26" s="495"/>
      <c r="Y26" s="440"/>
      <c r="Z26" s="708"/>
      <c r="AA26" s="739"/>
      <c r="AB26" s="300">
        <f t="shared" si="14"/>
        <v>0</v>
      </c>
      <c r="AC26" s="156"/>
      <c r="AD26" s="469"/>
      <c r="AE26" s="467"/>
      <c r="AF26" s="156"/>
      <c r="AG26" s="189"/>
      <c r="AH26" s="189"/>
      <c r="AI26" s="156"/>
      <c r="AJ26" s="170"/>
      <c r="AK26" s="171"/>
      <c r="AL26" s="172"/>
      <c r="AM26" s="187">
        <f t="shared" si="15"/>
        <v>0</v>
      </c>
      <c r="AN26" s="173"/>
      <c r="AO26" s="174"/>
      <c r="AP26" s="175"/>
      <c r="AQ26" s="176"/>
      <c r="AR26" s="177"/>
      <c r="AS26" s="178"/>
      <c r="AT26" s="172"/>
      <c r="AU26" s="236">
        <v>2</v>
      </c>
      <c r="AV26" s="708"/>
      <c r="AW26" s="739"/>
      <c r="AX26" s="300">
        <f t="shared" si="16"/>
        <v>60</v>
      </c>
      <c r="AY26" s="156"/>
      <c r="AZ26" s="469"/>
      <c r="BA26" s="467"/>
      <c r="BB26" s="156">
        <v>60</v>
      </c>
      <c r="BC26" s="189"/>
      <c r="BD26" s="189"/>
      <c r="BE26" s="156"/>
      <c r="BF26" s="170"/>
      <c r="BG26" s="171"/>
      <c r="BH26" s="172" t="s">
        <v>96</v>
      </c>
      <c r="BI26" s="187">
        <f t="shared" si="17"/>
        <v>0</v>
      </c>
      <c r="BJ26" s="173"/>
      <c r="BK26" s="174"/>
      <c r="BL26" s="175"/>
      <c r="BM26" s="176"/>
      <c r="BN26" s="177"/>
      <c r="BO26" s="178"/>
      <c r="BP26" s="190"/>
    </row>
    <row r="27" spans="1:68" s="13" customFormat="1" ht="27.75" customHeight="1" thickBot="1">
      <c r="A27" s="845" t="s">
        <v>9</v>
      </c>
      <c r="B27" s="846"/>
      <c r="C27" s="299">
        <f>SUM(C21:C26)</f>
        <v>12</v>
      </c>
      <c r="D27" s="708">
        <f>SUM(D21:D26)</f>
        <v>25</v>
      </c>
      <c r="E27" s="739">
        <f>SUM(E21:E26)</f>
        <v>115</v>
      </c>
      <c r="F27" s="181">
        <f>SUM(F21:F26)</f>
        <v>360</v>
      </c>
      <c r="G27" s="181">
        <f aca="true" t="shared" si="18" ref="G27:M27">SUM(G21:G26)</f>
        <v>140</v>
      </c>
      <c r="H27" s="181">
        <f t="shared" si="18"/>
        <v>0</v>
      </c>
      <c r="I27" s="181">
        <f t="shared" si="18"/>
        <v>0</v>
      </c>
      <c r="J27" s="181">
        <f t="shared" si="18"/>
        <v>125</v>
      </c>
      <c r="K27" s="181">
        <f t="shared" si="18"/>
        <v>5</v>
      </c>
      <c r="L27" s="181">
        <f t="shared" si="18"/>
        <v>10</v>
      </c>
      <c r="M27" s="181">
        <f t="shared" si="18"/>
        <v>80</v>
      </c>
      <c r="N27" s="182"/>
      <c r="O27" s="183"/>
      <c r="P27" s="184"/>
      <c r="Q27" s="185">
        <f aca="true" t="shared" si="19" ref="Q27:W27">SUM(Q21:Q26)</f>
        <v>0</v>
      </c>
      <c r="R27" s="185">
        <f t="shared" si="19"/>
        <v>0</v>
      </c>
      <c r="S27" s="185">
        <f t="shared" si="19"/>
        <v>0</v>
      </c>
      <c r="T27" s="180">
        <f t="shared" si="19"/>
        <v>0</v>
      </c>
      <c r="U27" s="185">
        <f t="shared" si="19"/>
        <v>0</v>
      </c>
      <c r="V27" s="185">
        <f t="shared" si="19"/>
        <v>0</v>
      </c>
      <c r="W27" s="180">
        <f t="shared" si="19"/>
        <v>0</v>
      </c>
      <c r="X27" s="186"/>
      <c r="Y27" s="299">
        <f>SUM(Y21:Y26)</f>
        <v>9</v>
      </c>
      <c r="Z27" s="708">
        <f>SUM(Z21:Z26)</f>
        <v>25</v>
      </c>
      <c r="AA27" s="739">
        <f>SUM(AA21:AA26)</f>
        <v>105</v>
      </c>
      <c r="AB27" s="181">
        <f>SUM(AB21:AB26)</f>
        <v>270</v>
      </c>
      <c r="AC27" s="181">
        <f aca="true" t="shared" si="20" ref="AC27:AI27">SUM(AC21:AC26)</f>
        <v>130</v>
      </c>
      <c r="AD27" s="181">
        <f t="shared" si="20"/>
        <v>0</v>
      </c>
      <c r="AE27" s="181">
        <f t="shared" si="20"/>
        <v>0</v>
      </c>
      <c r="AF27" s="181">
        <f t="shared" si="20"/>
        <v>60</v>
      </c>
      <c r="AG27" s="181">
        <f t="shared" si="20"/>
        <v>5</v>
      </c>
      <c r="AH27" s="181">
        <f t="shared" si="20"/>
        <v>5</v>
      </c>
      <c r="AI27" s="181">
        <f t="shared" si="20"/>
        <v>70</v>
      </c>
      <c r="AJ27" s="182"/>
      <c r="AK27" s="183"/>
      <c r="AL27" s="184"/>
      <c r="AM27" s="185">
        <f aca="true" t="shared" si="21" ref="AM27:AS27">SUM(AM21:AM26)</f>
        <v>0</v>
      </c>
      <c r="AN27" s="185">
        <f t="shared" si="21"/>
        <v>0</v>
      </c>
      <c r="AO27" s="185">
        <f t="shared" si="21"/>
        <v>0</v>
      </c>
      <c r="AP27" s="180">
        <f t="shared" si="21"/>
        <v>0</v>
      </c>
      <c r="AQ27" s="185">
        <f t="shared" si="21"/>
        <v>0</v>
      </c>
      <c r="AR27" s="185">
        <f t="shared" si="21"/>
        <v>0</v>
      </c>
      <c r="AS27" s="180">
        <f t="shared" si="21"/>
        <v>0</v>
      </c>
      <c r="AT27" s="186"/>
      <c r="AU27" s="299">
        <f>SUM(AU21:AU26)</f>
        <v>3</v>
      </c>
      <c r="AV27" s="708">
        <f>SUM(AV21:AV26)</f>
        <v>0</v>
      </c>
      <c r="AW27" s="739">
        <f>SUM(AW21:AW26)</f>
        <v>10</v>
      </c>
      <c r="AX27" s="181">
        <f>SUM(AX21:AX26)</f>
        <v>90</v>
      </c>
      <c r="AY27" s="181">
        <f aca="true" t="shared" si="22" ref="AY27:BE27">SUM(AY21:AY26)</f>
        <v>10</v>
      </c>
      <c r="AZ27" s="181">
        <f t="shared" si="22"/>
        <v>0</v>
      </c>
      <c r="BA27" s="181">
        <f t="shared" si="22"/>
        <v>0</v>
      </c>
      <c r="BB27" s="181">
        <f t="shared" si="22"/>
        <v>65</v>
      </c>
      <c r="BC27" s="181">
        <f t="shared" si="22"/>
        <v>0</v>
      </c>
      <c r="BD27" s="181">
        <f t="shared" si="22"/>
        <v>5</v>
      </c>
      <c r="BE27" s="181">
        <f t="shared" si="22"/>
        <v>10</v>
      </c>
      <c r="BF27" s="182"/>
      <c r="BG27" s="183"/>
      <c r="BH27" s="186"/>
      <c r="BI27" s="185">
        <f aca="true" t="shared" si="23" ref="BI27:BO27">SUM(BI21:BI26)</f>
        <v>0</v>
      </c>
      <c r="BJ27" s="185">
        <f t="shared" si="23"/>
        <v>0</v>
      </c>
      <c r="BK27" s="185">
        <f t="shared" si="23"/>
        <v>0</v>
      </c>
      <c r="BL27" s="180">
        <f t="shared" si="23"/>
        <v>0</v>
      </c>
      <c r="BM27" s="185">
        <f t="shared" si="23"/>
        <v>0</v>
      </c>
      <c r="BN27" s="185">
        <f t="shared" si="23"/>
        <v>0</v>
      </c>
      <c r="BO27" s="180">
        <f t="shared" si="23"/>
        <v>0</v>
      </c>
      <c r="BP27" s="186"/>
    </row>
    <row r="28" spans="1:68" ht="32.25" customHeight="1" thickBot="1">
      <c r="A28" s="785" t="s">
        <v>59</v>
      </c>
      <c r="B28" s="900"/>
      <c r="C28" s="901"/>
      <c r="D28" s="902"/>
      <c r="E28" s="902"/>
      <c r="F28" s="902"/>
      <c r="G28" s="902"/>
      <c r="H28" s="902"/>
      <c r="I28" s="902"/>
      <c r="J28" s="902"/>
      <c r="K28" s="902"/>
      <c r="L28" s="902"/>
      <c r="M28" s="902"/>
      <c r="N28" s="902"/>
      <c r="O28" s="902"/>
      <c r="P28" s="903"/>
      <c r="Q28" s="903"/>
      <c r="R28" s="902"/>
      <c r="S28" s="902"/>
      <c r="T28" s="902"/>
      <c r="U28" s="902"/>
      <c r="V28" s="902"/>
      <c r="W28" s="902"/>
      <c r="X28" s="904"/>
      <c r="Y28" s="901"/>
      <c r="Z28" s="902"/>
      <c r="AA28" s="902"/>
      <c r="AB28" s="902"/>
      <c r="AC28" s="902"/>
      <c r="AD28" s="902"/>
      <c r="AE28" s="902"/>
      <c r="AF28" s="902"/>
      <c r="AG28" s="902"/>
      <c r="AH28" s="902"/>
      <c r="AI28" s="902"/>
      <c r="AJ28" s="902"/>
      <c r="AK28" s="902"/>
      <c r="AL28" s="903"/>
      <c r="AM28" s="903"/>
      <c r="AN28" s="902"/>
      <c r="AO28" s="902"/>
      <c r="AP28" s="902"/>
      <c r="AQ28" s="902"/>
      <c r="AR28" s="902"/>
      <c r="AS28" s="902"/>
      <c r="AT28" s="902"/>
      <c r="AU28" s="905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7"/>
    </row>
    <row r="29" spans="1:68" ht="30" customHeight="1" thickBot="1">
      <c r="A29" s="694">
        <v>15</v>
      </c>
      <c r="B29" s="402" t="s">
        <v>57</v>
      </c>
      <c r="C29" s="209">
        <f>C30+C31</f>
        <v>11</v>
      </c>
      <c r="D29" s="709">
        <f>D30+D31</f>
        <v>40</v>
      </c>
      <c r="E29" s="729">
        <f>E30+E31</f>
        <v>10</v>
      </c>
      <c r="F29" s="677">
        <f>F30+F31</f>
        <v>315</v>
      </c>
      <c r="G29" s="677">
        <f aca="true" t="shared" si="24" ref="G29:M29">G30+G31</f>
        <v>50</v>
      </c>
      <c r="H29" s="688">
        <f>H30+H31</f>
        <v>30</v>
      </c>
      <c r="I29" s="688">
        <f t="shared" si="24"/>
        <v>0</v>
      </c>
      <c r="J29" s="682">
        <f t="shared" si="24"/>
        <v>0</v>
      </c>
      <c r="K29" s="677">
        <f t="shared" si="24"/>
        <v>200</v>
      </c>
      <c r="L29" s="677">
        <f t="shared" si="24"/>
        <v>0</v>
      </c>
      <c r="M29" s="677">
        <f t="shared" si="24"/>
        <v>35</v>
      </c>
      <c r="N29" s="213"/>
      <c r="O29" s="215"/>
      <c r="P29" s="435" t="s">
        <v>95</v>
      </c>
      <c r="Q29" s="431">
        <f>Q30+Q31</f>
        <v>160</v>
      </c>
      <c r="R29" s="431">
        <f aca="true" t="shared" si="25" ref="R29:W29">R30+R31</f>
        <v>152</v>
      </c>
      <c r="S29" s="431">
        <f t="shared" si="25"/>
        <v>8</v>
      </c>
      <c r="T29" s="678">
        <f t="shared" si="25"/>
        <v>6</v>
      </c>
      <c r="U29" s="431">
        <f t="shared" si="25"/>
        <v>0</v>
      </c>
      <c r="V29" s="431">
        <f t="shared" si="25"/>
        <v>80</v>
      </c>
      <c r="W29" s="678">
        <f t="shared" si="25"/>
        <v>3</v>
      </c>
      <c r="X29" s="199" t="s">
        <v>108</v>
      </c>
      <c r="Y29" s="679">
        <f>Y30+Y31</f>
        <v>6</v>
      </c>
      <c r="Z29" s="709">
        <f>Z30+Z31</f>
        <v>40</v>
      </c>
      <c r="AA29" s="729">
        <f>AA30+AA31</f>
        <v>10</v>
      </c>
      <c r="AB29" s="210">
        <f>AB30+AB31</f>
        <v>165</v>
      </c>
      <c r="AC29" s="214">
        <f aca="true" t="shared" si="26" ref="AC29:AI29">AC30+AC31</f>
        <v>50</v>
      </c>
      <c r="AD29" s="688">
        <f t="shared" si="26"/>
        <v>0</v>
      </c>
      <c r="AE29" s="682">
        <f t="shared" si="26"/>
        <v>15</v>
      </c>
      <c r="AF29" s="210">
        <f t="shared" si="26"/>
        <v>0</v>
      </c>
      <c r="AG29" s="210">
        <f t="shared" si="26"/>
        <v>80</v>
      </c>
      <c r="AH29" s="210">
        <f t="shared" si="26"/>
        <v>0</v>
      </c>
      <c r="AI29" s="210">
        <f t="shared" si="26"/>
        <v>20</v>
      </c>
      <c r="AJ29" s="213"/>
      <c r="AK29" s="215"/>
      <c r="AL29" s="435" t="s">
        <v>94</v>
      </c>
      <c r="AM29" s="431">
        <f>AN29+AO29</f>
        <v>0</v>
      </c>
      <c r="AN29" s="210"/>
      <c r="AO29" s="215"/>
      <c r="AP29" s="217"/>
      <c r="AQ29" s="211"/>
      <c r="AR29" s="218"/>
      <c r="AS29" s="219"/>
      <c r="AT29" s="220"/>
      <c r="AU29" s="209">
        <f>AU30+AU31</f>
        <v>5</v>
      </c>
      <c r="AV29" s="709"/>
      <c r="AW29" s="729"/>
      <c r="AX29" s="677">
        <f aca="true" t="shared" si="27" ref="AX29:BE29">AX30+AX31</f>
        <v>150</v>
      </c>
      <c r="AY29" s="677">
        <f t="shared" si="27"/>
        <v>0</v>
      </c>
      <c r="AZ29" s="688">
        <f t="shared" si="27"/>
        <v>15</v>
      </c>
      <c r="BA29" s="682">
        <f t="shared" si="27"/>
        <v>0</v>
      </c>
      <c r="BB29" s="677">
        <f t="shared" si="27"/>
        <v>0</v>
      </c>
      <c r="BC29" s="677">
        <f t="shared" si="27"/>
        <v>120</v>
      </c>
      <c r="BD29" s="677">
        <f t="shared" si="27"/>
        <v>0</v>
      </c>
      <c r="BE29" s="677">
        <f t="shared" si="27"/>
        <v>15</v>
      </c>
      <c r="BF29" s="213"/>
      <c r="BG29" s="215"/>
      <c r="BH29" s="429" t="s">
        <v>95</v>
      </c>
      <c r="BI29" s="430">
        <f>BJ29+BK29</f>
        <v>160</v>
      </c>
      <c r="BJ29" s="210">
        <f aca="true" t="shared" si="28" ref="BJ29:BO29">BJ30+BJ31</f>
        <v>152</v>
      </c>
      <c r="BK29" s="210">
        <f t="shared" si="28"/>
        <v>8</v>
      </c>
      <c r="BL29" s="679">
        <f t="shared" si="28"/>
        <v>6</v>
      </c>
      <c r="BM29" s="210">
        <f t="shared" si="28"/>
        <v>0</v>
      </c>
      <c r="BN29" s="210">
        <f t="shared" si="28"/>
        <v>80</v>
      </c>
      <c r="BO29" s="679">
        <f t="shared" si="28"/>
        <v>3</v>
      </c>
      <c r="BP29" s="199" t="s">
        <v>108</v>
      </c>
    </row>
    <row r="30" spans="1:68" ht="32.25" customHeight="1">
      <c r="A30" s="695">
        <v>16</v>
      </c>
      <c r="B30" s="457" t="s">
        <v>116</v>
      </c>
      <c r="C30" s="441">
        <v>4</v>
      </c>
      <c r="D30" s="709">
        <v>15</v>
      </c>
      <c r="E30" s="723">
        <v>5</v>
      </c>
      <c r="F30" s="459">
        <f aca="true" t="shared" si="29" ref="F30:F40">SUM(G30:M30)</f>
        <v>115</v>
      </c>
      <c r="G30" s="681">
        <v>20</v>
      </c>
      <c r="H30" s="689"/>
      <c r="I30" s="689"/>
      <c r="J30" s="683"/>
      <c r="K30" s="459">
        <v>80</v>
      </c>
      <c r="L30" s="459"/>
      <c r="M30" s="460">
        <v>15</v>
      </c>
      <c r="N30" s="458"/>
      <c r="O30" s="471"/>
      <c r="P30" s="598" t="s">
        <v>95</v>
      </c>
      <c r="Q30" s="505"/>
      <c r="R30" s="472"/>
      <c r="S30" s="472"/>
      <c r="T30" s="473"/>
      <c r="U30" s="484"/>
      <c r="V30" s="485"/>
      <c r="W30" s="504"/>
      <c r="X30" s="494"/>
      <c r="Y30" s="502">
        <v>4</v>
      </c>
      <c r="Z30" s="709">
        <v>15</v>
      </c>
      <c r="AA30" s="723">
        <v>5</v>
      </c>
      <c r="AB30" s="459">
        <f>SUM(AC30:AI30)</f>
        <v>115</v>
      </c>
      <c r="AC30" s="689">
        <v>20</v>
      </c>
      <c r="AD30" s="689"/>
      <c r="AE30" s="683"/>
      <c r="AF30" s="459"/>
      <c r="AG30" s="459">
        <v>80</v>
      </c>
      <c r="AH30" s="459"/>
      <c r="AI30" s="460">
        <v>15</v>
      </c>
      <c r="AJ30" s="458"/>
      <c r="AK30" s="471"/>
      <c r="AL30" s="601" t="s">
        <v>94</v>
      </c>
      <c r="AM30" s="195">
        <f>AN30+AO30</f>
        <v>0</v>
      </c>
      <c r="AN30" s="472"/>
      <c r="AO30" s="472"/>
      <c r="AP30" s="473"/>
      <c r="AQ30" s="484"/>
      <c r="AR30" s="485"/>
      <c r="AS30" s="488"/>
      <c r="AT30" s="489"/>
      <c r="AU30" s="438"/>
      <c r="AV30" s="709"/>
      <c r="AW30" s="723"/>
      <c r="AX30" s="490"/>
      <c r="AY30" s="490"/>
      <c r="AZ30" s="689"/>
      <c r="BA30" s="683"/>
      <c r="BB30" s="490"/>
      <c r="BC30" s="490"/>
      <c r="BD30" s="490"/>
      <c r="BE30" s="490"/>
      <c r="BF30" s="490"/>
      <c r="BG30" s="492"/>
      <c r="BH30" s="494"/>
      <c r="BI30" s="498"/>
      <c r="BJ30" s="472"/>
      <c r="BK30" s="472"/>
      <c r="BL30" s="474"/>
      <c r="BM30" s="497"/>
      <c r="BN30" s="491"/>
      <c r="BO30" s="496"/>
      <c r="BP30" s="494"/>
    </row>
    <row r="31" spans="1:68" ht="30" customHeight="1">
      <c r="A31" s="696">
        <v>17</v>
      </c>
      <c r="B31" s="324" t="s">
        <v>117</v>
      </c>
      <c r="C31" s="152">
        <v>7</v>
      </c>
      <c r="D31" s="709">
        <v>25</v>
      </c>
      <c r="E31" s="723">
        <v>5</v>
      </c>
      <c r="F31" s="192">
        <f t="shared" si="29"/>
        <v>200</v>
      </c>
      <c r="G31" s="154">
        <v>30</v>
      </c>
      <c r="H31" s="690">
        <v>30</v>
      </c>
      <c r="I31" s="690"/>
      <c r="J31" s="155"/>
      <c r="K31" s="193">
        <v>120</v>
      </c>
      <c r="L31" s="193"/>
      <c r="M31" s="461">
        <v>20</v>
      </c>
      <c r="N31" s="155"/>
      <c r="O31" s="158"/>
      <c r="P31" s="599" t="s">
        <v>95</v>
      </c>
      <c r="Q31" s="493">
        <f>R31+S31</f>
        <v>160</v>
      </c>
      <c r="R31" s="160">
        <v>152</v>
      </c>
      <c r="S31" s="161">
        <v>8</v>
      </c>
      <c r="T31" s="196">
        <v>6</v>
      </c>
      <c r="U31" s="163"/>
      <c r="V31" s="486">
        <v>80</v>
      </c>
      <c r="W31" s="165">
        <v>3</v>
      </c>
      <c r="X31" s="199" t="s">
        <v>108</v>
      </c>
      <c r="Y31" s="481">
        <v>2</v>
      </c>
      <c r="Z31" s="709">
        <v>25</v>
      </c>
      <c r="AA31" s="723">
        <v>5</v>
      </c>
      <c r="AB31" s="192">
        <f>SUM(AC31:AI31)</f>
        <v>50</v>
      </c>
      <c r="AC31" s="156">
        <v>30</v>
      </c>
      <c r="AD31" s="690">
        <v>0</v>
      </c>
      <c r="AE31" s="684">
        <v>15</v>
      </c>
      <c r="AF31" s="155"/>
      <c r="AG31" s="193"/>
      <c r="AH31" s="193"/>
      <c r="AI31" s="461">
        <v>5</v>
      </c>
      <c r="AJ31" s="155"/>
      <c r="AK31" s="158"/>
      <c r="AL31" s="604" t="s">
        <v>94</v>
      </c>
      <c r="AM31" s="195">
        <f>AN31+AO31</f>
        <v>0</v>
      </c>
      <c r="AN31" s="160"/>
      <c r="AO31" s="161"/>
      <c r="AP31" s="196"/>
      <c r="AQ31" s="163"/>
      <c r="AR31" s="486"/>
      <c r="AS31" s="481"/>
      <c r="AT31" s="166"/>
      <c r="AU31" s="481">
        <v>5</v>
      </c>
      <c r="AV31" s="709"/>
      <c r="AW31" s="723"/>
      <c r="AX31" s="192">
        <f>SUM(AY31:BE31)</f>
        <v>150</v>
      </c>
      <c r="AY31" s="154"/>
      <c r="AZ31" s="690">
        <v>15</v>
      </c>
      <c r="BA31" s="684"/>
      <c r="BB31" s="155"/>
      <c r="BC31" s="193">
        <v>120</v>
      </c>
      <c r="BD31" s="193"/>
      <c r="BE31" s="157">
        <v>15</v>
      </c>
      <c r="BF31" s="155"/>
      <c r="BG31" s="158"/>
      <c r="BH31" s="605" t="s">
        <v>95</v>
      </c>
      <c r="BI31" s="499">
        <f>BJ31+BK31</f>
        <v>160</v>
      </c>
      <c r="BJ31" s="160">
        <v>152</v>
      </c>
      <c r="BK31" s="161">
        <v>8</v>
      </c>
      <c r="BL31" s="196">
        <v>6</v>
      </c>
      <c r="BM31" s="163"/>
      <c r="BN31" s="164">
        <v>80</v>
      </c>
      <c r="BO31" s="481">
        <v>3</v>
      </c>
      <c r="BP31" s="199" t="s">
        <v>108</v>
      </c>
    </row>
    <row r="32" spans="1:68" ht="30" customHeight="1">
      <c r="A32" s="694">
        <v>18</v>
      </c>
      <c r="B32" s="301" t="s">
        <v>88</v>
      </c>
      <c r="C32" s="167">
        <v>1</v>
      </c>
      <c r="D32" s="709">
        <v>10</v>
      </c>
      <c r="E32" s="724">
        <v>0</v>
      </c>
      <c r="F32" s="197">
        <f t="shared" si="29"/>
        <v>30</v>
      </c>
      <c r="G32" s="198">
        <v>10</v>
      </c>
      <c r="H32" s="169"/>
      <c r="I32" s="169"/>
      <c r="J32" s="170">
        <v>10</v>
      </c>
      <c r="K32" s="156">
        <v>5</v>
      </c>
      <c r="L32" s="156"/>
      <c r="M32" s="462">
        <v>5</v>
      </c>
      <c r="N32" s="170"/>
      <c r="O32" s="171"/>
      <c r="P32" s="190" t="s">
        <v>96</v>
      </c>
      <c r="Q32" s="433">
        <f aca="true" t="shared" si="30" ref="Q32:Q40">R32+S32</f>
        <v>0</v>
      </c>
      <c r="R32" s="160"/>
      <c r="S32" s="174"/>
      <c r="T32" s="175"/>
      <c r="U32" s="163"/>
      <c r="V32" s="486"/>
      <c r="W32" s="165"/>
      <c r="X32" s="199"/>
      <c r="Y32" s="482">
        <v>1</v>
      </c>
      <c r="Z32" s="709">
        <v>10</v>
      </c>
      <c r="AA32" s="724">
        <v>0</v>
      </c>
      <c r="AB32" s="197">
        <f aca="true" t="shared" si="31" ref="AB32:AB40">SUM(AC32:AI32)</f>
        <v>30</v>
      </c>
      <c r="AC32" s="204">
        <v>10</v>
      </c>
      <c r="AD32" s="169"/>
      <c r="AE32" s="685"/>
      <c r="AF32" s="170">
        <v>10</v>
      </c>
      <c r="AG32" s="156">
        <v>5</v>
      </c>
      <c r="AH32" s="156"/>
      <c r="AI32" s="462">
        <v>5</v>
      </c>
      <c r="AJ32" s="170"/>
      <c r="AK32" s="171"/>
      <c r="AL32" s="602" t="s">
        <v>96</v>
      </c>
      <c r="AM32" s="187">
        <f aca="true" t="shared" si="32" ref="AM32:AM40">AN32+AO32</f>
        <v>0</v>
      </c>
      <c r="AN32" s="160"/>
      <c r="AO32" s="174"/>
      <c r="AP32" s="175"/>
      <c r="AQ32" s="163"/>
      <c r="AR32" s="486"/>
      <c r="AS32" s="481"/>
      <c r="AT32" s="199"/>
      <c r="AU32" s="482"/>
      <c r="AV32" s="709"/>
      <c r="AW32" s="724"/>
      <c r="AX32" s="192">
        <f aca="true" t="shared" si="33" ref="AX32:AX40">SUM(AY32:BE32)</f>
        <v>0</v>
      </c>
      <c r="AY32" s="168"/>
      <c r="AZ32" s="169"/>
      <c r="BA32" s="685"/>
      <c r="BB32" s="170"/>
      <c r="BC32" s="156"/>
      <c r="BD32" s="156"/>
      <c r="BE32" s="156"/>
      <c r="BF32" s="170"/>
      <c r="BG32" s="171"/>
      <c r="BH32" s="190"/>
      <c r="BI32" s="500">
        <f aca="true" t="shared" si="34" ref="BI32:BI40">BJ32+BK32</f>
        <v>0</v>
      </c>
      <c r="BJ32" s="160"/>
      <c r="BK32" s="174"/>
      <c r="BL32" s="175"/>
      <c r="BM32" s="163"/>
      <c r="BN32" s="164"/>
      <c r="BO32" s="481"/>
      <c r="BP32" s="199"/>
    </row>
    <row r="33" spans="1:68" ht="30" customHeight="1">
      <c r="A33" s="695">
        <v>19</v>
      </c>
      <c r="B33" s="301" t="s">
        <v>42</v>
      </c>
      <c r="C33" s="200"/>
      <c r="D33" s="709"/>
      <c r="E33" s="724"/>
      <c r="F33" s="192">
        <f t="shared" si="29"/>
        <v>0</v>
      </c>
      <c r="G33" s="154"/>
      <c r="H33" s="169"/>
      <c r="I33" s="169"/>
      <c r="J33" s="155"/>
      <c r="K33" s="156"/>
      <c r="L33" s="156"/>
      <c r="M33" s="461"/>
      <c r="N33" s="155"/>
      <c r="O33" s="158"/>
      <c r="P33" s="600"/>
      <c r="Q33" s="433">
        <f t="shared" si="30"/>
        <v>0</v>
      </c>
      <c r="R33" s="160"/>
      <c r="S33" s="174"/>
      <c r="T33" s="162"/>
      <c r="U33" s="163"/>
      <c r="V33" s="486"/>
      <c r="W33" s="165"/>
      <c r="X33" s="199"/>
      <c r="Y33" s="483"/>
      <c r="Z33" s="709"/>
      <c r="AA33" s="724"/>
      <c r="AB33" s="192">
        <f t="shared" si="31"/>
        <v>0</v>
      </c>
      <c r="AC33" s="156"/>
      <c r="AD33" s="169"/>
      <c r="AE33" s="685"/>
      <c r="AF33" s="155"/>
      <c r="AG33" s="156"/>
      <c r="AH33" s="156"/>
      <c r="AI33" s="461"/>
      <c r="AJ33" s="155"/>
      <c r="AK33" s="158"/>
      <c r="AL33" s="602"/>
      <c r="AM33" s="187">
        <f t="shared" si="32"/>
        <v>0</v>
      </c>
      <c r="AN33" s="160"/>
      <c r="AO33" s="174"/>
      <c r="AP33" s="162"/>
      <c r="AQ33" s="163"/>
      <c r="AR33" s="486"/>
      <c r="AS33" s="481"/>
      <c r="AT33" s="199"/>
      <c r="AU33" s="483"/>
      <c r="AV33" s="709"/>
      <c r="AW33" s="724"/>
      <c r="AX33" s="192">
        <f t="shared" si="33"/>
        <v>0</v>
      </c>
      <c r="AY33" s="154"/>
      <c r="AZ33" s="169"/>
      <c r="BA33" s="685"/>
      <c r="BB33" s="155"/>
      <c r="BC33" s="156"/>
      <c r="BD33" s="156"/>
      <c r="BE33" s="157"/>
      <c r="BF33" s="155"/>
      <c r="BG33" s="158"/>
      <c r="BH33" s="190"/>
      <c r="BI33" s="500">
        <f t="shared" si="34"/>
        <v>0</v>
      </c>
      <c r="BJ33" s="160"/>
      <c r="BK33" s="174"/>
      <c r="BL33" s="162"/>
      <c r="BM33" s="163"/>
      <c r="BN33" s="164"/>
      <c r="BO33" s="481"/>
      <c r="BP33" s="199"/>
    </row>
    <row r="34" spans="1:68" ht="30" customHeight="1">
      <c r="A34" s="696">
        <v>20</v>
      </c>
      <c r="B34" s="301" t="s">
        <v>27</v>
      </c>
      <c r="C34" s="200">
        <v>1</v>
      </c>
      <c r="D34" s="709">
        <v>5</v>
      </c>
      <c r="E34" s="724">
        <v>5</v>
      </c>
      <c r="F34" s="197">
        <f t="shared" si="29"/>
        <v>20</v>
      </c>
      <c r="G34" s="201">
        <v>10</v>
      </c>
      <c r="H34" s="202"/>
      <c r="I34" s="202"/>
      <c r="J34" s="203"/>
      <c r="K34" s="204"/>
      <c r="L34" s="204"/>
      <c r="M34" s="463">
        <v>10</v>
      </c>
      <c r="N34" s="155"/>
      <c r="O34" s="158"/>
      <c r="P34" s="190" t="s">
        <v>96</v>
      </c>
      <c r="Q34" s="433">
        <f t="shared" si="30"/>
        <v>0</v>
      </c>
      <c r="R34" s="160"/>
      <c r="S34" s="174"/>
      <c r="T34" s="162"/>
      <c r="U34" s="163"/>
      <c r="V34" s="486"/>
      <c r="W34" s="165"/>
      <c r="X34" s="199"/>
      <c r="Y34" s="483"/>
      <c r="Z34" s="709"/>
      <c r="AA34" s="724"/>
      <c r="AB34" s="192">
        <f t="shared" si="31"/>
        <v>0</v>
      </c>
      <c r="AC34" s="156"/>
      <c r="AD34" s="202"/>
      <c r="AE34" s="686"/>
      <c r="AF34" s="155"/>
      <c r="AG34" s="156"/>
      <c r="AH34" s="156"/>
      <c r="AI34" s="461"/>
      <c r="AJ34" s="155"/>
      <c r="AK34" s="158"/>
      <c r="AL34" s="602"/>
      <c r="AM34" s="187">
        <f t="shared" si="32"/>
        <v>0</v>
      </c>
      <c r="AN34" s="160"/>
      <c r="AO34" s="174"/>
      <c r="AP34" s="162"/>
      <c r="AQ34" s="163"/>
      <c r="AR34" s="486"/>
      <c r="AS34" s="481"/>
      <c r="AT34" s="199"/>
      <c r="AU34" s="483">
        <v>1</v>
      </c>
      <c r="AV34" s="709">
        <v>5</v>
      </c>
      <c r="AW34" s="724">
        <v>5</v>
      </c>
      <c r="AX34" s="197">
        <f t="shared" si="33"/>
        <v>20</v>
      </c>
      <c r="AY34" s="201">
        <v>10</v>
      </c>
      <c r="AZ34" s="202"/>
      <c r="BA34" s="686"/>
      <c r="BB34" s="203"/>
      <c r="BC34" s="204"/>
      <c r="BD34" s="204"/>
      <c r="BE34" s="205">
        <v>10</v>
      </c>
      <c r="BF34" s="155"/>
      <c r="BG34" s="158"/>
      <c r="BH34" s="190" t="s">
        <v>96</v>
      </c>
      <c r="BI34" s="500">
        <f t="shared" si="34"/>
        <v>0</v>
      </c>
      <c r="BJ34" s="160"/>
      <c r="BK34" s="174"/>
      <c r="BL34" s="162"/>
      <c r="BM34" s="163"/>
      <c r="BN34" s="164"/>
      <c r="BO34" s="481"/>
      <c r="BP34" s="199"/>
    </row>
    <row r="35" spans="1:68" ht="30" customHeight="1">
      <c r="A35" s="694">
        <v>21</v>
      </c>
      <c r="B35" s="301" t="s">
        <v>43</v>
      </c>
      <c r="C35" s="200">
        <v>1</v>
      </c>
      <c r="D35" s="709">
        <v>0</v>
      </c>
      <c r="E35" s="724">
        <v>10</v>
      </c>
      <c r="F35" s="192">
        <f t="shared" si="29"/>
        <v>40</v>
      </c>
      <c r="G35" s="154">
        <v>10</v>
      </c>
      <c r="H35" s="169"/>
      <c r="I35" s="169"/>
      <c r="J35" s="155">
        <v>15</v>
      </c>
      <c r="K35" s="156"/>
      <c r="L35" s="156"/>
      <c r="M35" s="461">
        <v>15</v>
      </c>
      <c r="N35" s="155"/>
      <c r="O35" s="158"/>
      <c r="P35" s="190" t="s">
        <v>96</v>
      </c>
      <c r="Q35" s="433">
        <f t="shared" si="30"/>
        <v>0</v>
      </c>
      <c r="R35" s="160"/>
      <c r="S35" s="174"/>
      <c r="T35" s="162"/>
      <c r="U35" s="163"/>
      <c r="V35" s="486"/>
      <c r="W35" s="165"/>
      <c r="X35" s="199"/>
      <c r="Y35" s="483">
        <v>1</v>
      </c>
      <c r="Z35" s="709">
        <v>0</v>
      </c>
      <c r="AA35" s="724">
        <v>10</v>
      </c>
      <c r="AB35" s="192">
        <f t="shared" si="31"/>
        <v>40</v>
      </c>
      <c r="AC35" s="156">
        <v>10</v>
      </c>
      <c r="AD35" s="169"/>
      <c r="AE35" s="685"/>
      <c r="AF35" s="155">
        <v>15</v>
      </c>
      <c r="AG35" s="156"/>
      <c r="AH35" s="156"/>
      <c r="AI35" s="461">
        <v>15</v>
      </c>
      <c r="AJ35" s="155"/>
      <c r="AK35" s="158"/>
      <c r="AL35" s="602" t="s">
        <v>96</v>
      </c>
      <c r="AM35" s="187">
        <f t="shared" si="32"/>
        <v>0</v>
      </c>
      <c r="AN35" s="160"/>
      <c r="AO35" s="174"/>
      <c r="AP35" s="162"/>
      <c r="AQ35" s="163"/>
      <c r="AR35" s="486"/>
      <c r="AS35" s="481"/>
      <c r="AT35" s="199"/>
      <c r="AU35" s="483"/>
      <c r="AV35" s="709"/>
      <c r="AW35" s="724"/>
      <c r="AX35" s="192">
        <f t="shared" si="33"/>
        <v>0</v>
      </c>
      <c r="AY35" s="154"/>
      <c r="AZ35" s="169"/>
      <c r="BA35" s="685"/>
      <c r="BB35" s="155"/>
      <c r="BC35" s="156"/>
      <c r="BD35" s="156"/>
      <c r="BE35" s="157"/>
      <c r="BF35" s="155"/>
      <c r="BG35" s="158"/>
      <c r="BH35" s="190"/>
      <c r="BI35" s="500">
        <f t="shared" si="34"/>
        <v>0</v>
      </c>
      <c r="BJ35" s="160"/>
      <c r="BK35" s="174"/>
      <c r="BL35" s="162"/>
      <c r="BM35" s="163"/>
      <c r="BN35" s="164"/>
      <c r="BO35" s="481"/>
      <c r="BP35" s="199"/>
    </row>
    <row r="36" spans="1:68" ht="30" customHeight="1">
      <c r="A36" s="695">
        <v>22</v>
      </c>
      <c r="B36" s="301" t="s">
        <v>58</v>
      </c>
      <c r="C36" s="200"/>
      <c r="D36" s="709"/>
      <c r="E36" s="724"/>
      <c r="F36" s="192">
        <f t="shared" si="29"/>
        <v>0</v>
      </c>
      <c r="G36" s="154"/>
      <c r="H36" s="169"/>
      <c r="I36" s="169"/>
      <c r="J36" s="155"/>
      <c r="K36" s="156"/>
      <c r="L36" s="156"/>
      <c r="M36" s="461"/>
      <c r="N36" s="155"/>
      <c r="O36" s="158"/>
      <c r="P36" s="600"/>
      <c r="Q36" s="433">
        <f t="shared" si="30"/>
        <v>0</v>
      </c>
      <c r="R36" s="160"/>
      <c r="S36" s="174"/>
      <c r="T36" s="162"/>
      <c r="U36" s="163"/>
      <c r="V36" s="486"/>
      <c r="W36" s="165"/>
      <c r="X36" s="199"/>
      <c r="Y36" s="483"/>
      <c r="Z36" s="709"/>
      <c r="AA36" s="724"/>
      <c r="AB36" s="192">
        <f t="shared" si="31"/>
        <v>0</v>
      </c>
      <c r="AC36" s="156"/>
      <c r="AD36" s="169"/>
      <c r="AE36" s="685"/>
      <c r="AF36" s="155"/>
      <c r="AG36" s="156"/>
      <c r="AH36" s="156"/>
      <c r="AI36" s="461"/>
      <c r="AJ36" s="155"/>
      <c r="AK36" s="158"/>
      <c r="AL36" s="602"/>
      <c r="AM36" s="187">
        <f t="shared" si="32"/>
        <v>0</v>
      </c>
      <c r="AN36" s="160"/>
      <c r="AO36" s="174"/>
      <c r="AP36" s="162"/>
      <c r="AQ36" s="163"/>
      <c r="AR36" s="486"/>
      <c r="AS36" s="481"/>
      <c r="AT36" s="199"/>
      <c r="AU36" s="483"/>
      <c r="AV36" s="709"/>
      <c r="AW36" s="724"/>
      <c r="AX36" s="192">
        <f t="shared" si="33"/>
        <v>0</v>
      </c>
      <c r="AY36" s="154"/>
      <c r="AZ36" s="169"/>
      <c r="BA36" s="685"/>
      <c r="BB36" s="155"/>
      <c r="BC36" s="156"/>
      <c r="BD36" s="156"/>
      <c r="BE36" s="157"/>
      <c r="BF36" s="155"/>
      <c r="BG36" s="158"/>
      <c r="BH36" s="190"/>
      <c r="BI36" s="500">
        <f t="shared" si="34"/>
        <v>0</v>
      </c>
      <c r="BJ36" s="160"/>
      <c r="BK36" s="174"/>
      <c r="BL36" s="162"/>
      <c r="BM36" s="163"/>
      <c r="BN36" s="164" t="s">
        <v>7</v>
      </c>
      <c r="BO36" s="481"/>
      <c r="BP36" s="199"/>
    </row>
    <row r="37" spans="1:68" ht="30" customHeight="1">
      <c r="A37" s="696">
        <v>23</v>
      </c>
      <c r="B37" s="301" t="s">
        <v>44</v>
      </c>
      <c r="C37" s="200">
        <v>2</v>
      </c>
      <c r="D37" s="710">
        <v>15</v>
      </c>
      <c r="E37" s="724">
        <v>0</v>
      </c>
      <c r="F37" s="192">
        <f t="shared" si="29"/>
        <v>55</v>
      </c>
      <c r="G37" s="154">
        <v>15</v>
      </c>
      <c r="H37" s="169"/>
      <c r="I37" s="169"/>
      <c r="J37" s="155"/>
      <c r="K37" s="156">
        <v>30</v>
      </c>
      <c r="L37" s="156"/>
      <c r="M37" s="461">
        <v>10</v>
      </c>
      <c r="N37" s="155"/>
      <c r="O37" s="158"/>
      <c r="P37" s="190" t="s">
        <v>95</v>
      </c>
      <c r="Q37" s="433">
        <f t="shared" si="30"/>
        <v>0</v>
      </c>
      <c r="R37" s="160"/>
      <c r="S37" s="174"/>
      <c r="T37" s="162"/>
      <c r="U37" s="163"/>
      <c r="V37" s="486"/>
      <c r="W37" s="165"/>
      <c r="X37" s="199"/>
      <c r="Y37" s="483"/>
      <c r="Z37" s="710"/>
      <c r="AA37" s="724"/>
      <c r="AB37" s="192">
        <f t="shared" si="31"/>
        <v>0</v>
      </c>
      <c r="AC37" s="156"/>
      <c r="AD37" s="169"/>
      <c r="AE37" s="685"/>
      <c r="AF37" s="155"/>
      <c r="AG37" s="156"/>
      <c r="AH37" s="156"/>
      <c r="AI37" s="461"/>
      <c r="AJ37" s="155"/>
      <c r="AK37" s="158"/>
      <c r="AL37" s="602"/>
      <c r="AM37" s="187">
        <f t="shared" si="32"/>
        <v>0</v>
      </c>
      <c r="AN37" s="160"/>
      <c r="AO37" s="174"/>
      <c r="AP37" s="162"/>
      <c r="AQ37" s="163"/>
      <c r="AR37" s="486"/>
      <c r="AS37" s="481"/>
      <c r="AT37" s="199"/>
      <c r="AU37" s="483">
        <v>2</v>
      </c>
      <c r="AV37" s="710">
        <v>15</v>
      </c>
      <c r="AW37" s="724">
        <v>0</v>
      </c>
      <c r="AX37" s="192">
        <f t="shared" si="33"/>
        <v>55</v>
      </c>
      <c r="AY37" s="154">
        <v>15</v>
      </c>
      <c r="AZ37" s="169"/>
      <c r="BA37" s="685"/>
      <c r="BB37" s="155"/>
      <c r="BC37" s="156">
        <v>30</v>
      </c>
      <c r="BD37" s="156"/>
      <c r="BE37" s="157">
        <v>10</v>
      </c>
      <c r="BF37" s="155"/>
      <c r="BG37" s="158"/>
      <c r="BH37" s="190" t="s">
        <v>95</v>
      </c>
      <c r="BI37" s="500">
        <f t="shared" si="34"/>
        <v>0</v>
      </c>
      <c r="BJ37" s="160"/>
      <c r="BK37" s="174"/>
      <c r="BL37" s="162"/>
      <c r="BM37" s="163"/>
      <c r="BN37" s="164"/>
      <c r="BO37" s="481"/>
      <c r="BP37" s="199"/>
    </row>
    <row r="38" spans="1:68" ht="30" customHeight="1">
      <c r="A38" s="694">
        <v>24</v>
      </c>
      <c r="B38" s="301" t="s">
        <v>45</v>
      </c>
      <c r="C38" s="200">
        <v>1</v>
      </c>
      <c r="D38" s="709"/>
      <c r="E38" s="724"/>
      <c r="F38" s="192">
        <f t="shared" si="29"/>
        <v>15</v>
      </c>
      <c r="G38" s="154"/>
      <c r="H38" s="169"/>
      <c r="I38" s="169"/>
      <c r="J38" s="155">
        <v>10</v>
      </c>
      <c r="K38" s="156"/>
      <c r="L38" s="156"/>
      <c r="M38" s="461">
        <v>5</v>
      </c>
      <c r="N38" s="155"/>
      <c r="O38" s="158"/>
      <c r="P38" s="190" t="s">
        <v>96</v>
      </c>
      <c r="Q38" s="433">
        <f t="shared" si="30"/>
        <v>0</v>
      </c>
      <c r="R38" s="160"/>
      <c r="S38" s="174"/>
      <c r="T38" s="162"/>
      <c r="U38" s="163"/>
      <c r="V38" s="486"/>
      <c r="W38" s="165"/>
      <c r="X38" s="199"/>
      <c r="Y38" s="483"/>
      <c r="Z38" s="709"/>
      <c r="AA38" s="724"/>
      <c r="AB38" s="192">
        <f t="shared" si="31"/>
        <v>0</v>
      </c>
      <c r="AC38" s="156"/>
      <c r="AD38" s="169"/>
      <c r="AE38" s="685"/>
      <c r="AF38" s="155"/>
      <c r="AG38" s="156"/>
      <c r="AH38" s="156"/>
      <c r="AI38" s="461"/>
      <c r="AJ38" s="155"/>
      <c r="AK38" s="158"/>
      <c r="AL38" s="602"/>
      <c r="AM38" s="187">
        <f t="shared" si="32"/>
        <v>0</v>
      </c>
      <c r="AN38" s="160"/>
      <c r="AO38" s="174"/>
      <c r="AP38" s="162"/>
      <c r="AQ38" s="163"/>
      <c r="AR38" s="486"/>
      <c r="AS38" s="481"/>
      <c r="AT38" s="199"/>
      <c r="AU38" s="483">
        <v>1</v>
      </c>
      <c r="AV38" s="709"/>
      <c r="AW38" s="724"/>
      <c r="AX38" s="192">
        <f t="shared" si="33"/>
        <v>15</v>
      </c>
      <c r="AY38" s="154"/>
      <c r="AZ38" s="169"/>
      <c r="BA38" s="685"/>
      <c r="BB38" s="155">
        <v>10</v>
      </c>
      <c r="BC38" s="156"/>
      <c r="BD38" s="156"/>
      <c r="BE38" s="157">
        <v>5</v>
      </c>
      <c r="BF38" s="155"/>
      <c r="BG38" s="158"/>
      <c r="BH38" s="190" t="s">
        <v>96</v>
      </c>
      <c r="BI38" s="500">
        <f t="shared" si="34"/>
        <v>0</v>
      </c>
      <c r="BJ38" s="160"/>
      <c r="BK38" s="174"/>
      <c r="BL38" s="162"/>
      <c r="BM38" s="163"/>
      <c r="BN38" s="164"/>
      <c r="BO38" s="481"/>
      <c r="BP38" s="199"/>
    </row>
    <row r="39" spans="1:68" ht="30" customHeight="1">
      <c r="A39" s="695">
        <v>25</v>
      </c>
      <c r="B39" s="301" t="s">
        <v>46</v>
      </c>
      <c r="C39" s="200">
        <v>1</v>
      </c>
      <c r="D39" s="709"/>
      <c r="E39" s="724"/>
      <c r="F39" s="192">
        <f t="shared" si="29"/>
        <v>15</v>
      </c>
      <c r="G39" s="154"/>
      <c r="H39" s="169"/>
      <c r="I39" s="169"/>
      <c r="J39" s="155">
        <v>5</v>
      </c>
      <c r="K39" s="156"/>
      <c r="L39" s="156">
        <v>5</v>
      </c>
      <c r="M39" s="461">
        <v>5</v>
      </c>
      <c r="N39" s="155"/>
      <c r="O39" s="158"/>
      <c r="P39" s="190" t="s">
        <v>96</v>
      </c>
      <c r="Q39" s="433">
        <f t="shared" si="30"/>
        <v>0</v>
      </c>
      <c r="R39" s="160"/>
      <c r="S39" s="174"/>
      <c r="T39" s="162"/>
      <c r="U39" s="163"/>
      <c r="V39" s="486"/>
      <c r="W39" s="165"/>
      <c r="X39" s="199"/>
      <c r="Y39" s="483"/>
      <c r="Z39" s="709"/>
      <c r="AA39" s="724"/>
      <c r="AB39" s="192">
        <f t="shared" si="31"/>
        <v>0</v>
      </c>
      <c r="AC39" s="156"/>
      <c r="AD39" s="169"/>
      <c r="AE39" s="685"/>
      <c r="AF39" s="155"/>
      <c r="AG39" s="156"/>
      <c r="AH39" s="156"/>
      <c r="AI39" s="461"/>
      <c r="AJ39" s="155"/>
      <c r="AK39" s="158"/>
      <c r="AL39" s="602"/>
      <c r="AM39" s="187">
        <f t="shared" si="32"/>
        <v>0</v>
      </c>
      <c r="AN39" s="160"/>
      <c r="AO39" s="174"/>
      <c r="AP39" s="162"/>
      <c r="AQ39" s="163"/>
      <c r="AR39" s="486"/>
      <c r="AS39" s="481"/>
      <c r="AT39" s="199"/>
      <c r="AU39" s="483">
        <v>1</v>
      </c>
      <c r="AV39" s="709"/>
      <c r="AW39" s="724"/>
      <c r="AX39" s="192">
        <f t="shared" si="33"/>
        <v>15</v>
      </c>
      <c r="AY39" s="154"/>
      <c r="AZ39" s="169"/>
      <c r="BA39" s="685"/>
      <c r="BB39" s="155">
        <v>5</v>
      </c>
      <c r="BC39" s="156"/>
      <c r="BD39" s="156">
        <v>5</v>
      </c>
      <c r="BE39" s="157">
        <v>5</v>
      </c>
      <c r="BF39" s="155"/>
      <c r="BG39" s="158"/>
      <c r="BH39" s="190" t="s">
        <v>96</v>
      </c>
      <c r="BI39" s="500">
        <f t="shared" si="34"/>
        <v>0</v>
      </c>
      <c r="BJ39" s="160"/>
      <c r="BK39" s="174"/>
      <c r="BL39" s="162"/>
      <c r="BM39" s="163"/>
      <c r="BN39" s="164"/>
      <c r="BO39" s="481"/>
      <c r="BP39" s="199"/>
    </row>
    <row r="40" spans="1:68" ht="45.75" customHeight="1" thickBot="1">
      <c r="A40" s="696">
        <v>26</v>
      </c>
      <c r="B40" s="301" t="s">
        <v>47</v>
      </c>
      <c r="C40" s="464">
        <v>1</v>
      </c>
      <c r="D40" s="709"/>
      <c r="E40" s="724"/>
      <c r="F40" s="465">
        <f t="shared" si="29"/>
        <v>25</v>
      </c>
      <c r="G40" s="466"/>
      <c r="H40" s="169"/>
      <c r="I40" s="169"/>
      <c r="J40" s="468">
        <v>20</v>
      </c>
      <c r="K40" s="469"/>
      <c r="L40" s="469"/>
      <c r="M40" s="470">
        <v>5</v>
      </c>
      <c r="N40" s="155"/>
      <c r="O40" s="158"/>
      <c r="P40" s="495" t="s">
        <v>96</v>
      </c>
      <c r="Q40" s="506">
        <f t="shared" si="30"/>
        <v>0</v>
      </c>
      <c r="R40" s="476"/>
      <c r="S40" s="477"/>
      <c r="T40" s="478"/>
      <c r="U40" s="479"/>
      <c r="V40" s="487"/>
      <c r="W40" s="277"/>
      <c r="X40" s="480"/>
      <c r="Y40" s="503"/>
      <c r="Z40" s="709"/>
      <c r="AA40" s="724"/>
      <c r="AB40" s="465">
        <f t="shared" si="31"/>
        <v>0</v>
      </c>
      <c r="AC40" s="156"/>
      <c r="AD40" s="169"/>
      <c r="AE40" s="687"/>
      <c r="AF40" s="468"/>
      <c r="AG40" s="469"/>
      <c r="AH40" s="469"/>
      <c r="AI40" s="470"/>
      <c r="AJ40" s="155"/>
      <c r="AK40" s="158"/>
      <c r="AL40" s="603"/>
      <c r="AM40" s="475">
        <f t="shared" si="32"/>
        <v>0</v>
      </c>
      <c r="AN40" s="476"/>
      <c r="AO40" s="477"/>
      <c r="AP40" s="478"/>
      <c r="AQ40" s="479"/>
      <c r="AR40" s="487"/>
      <c r="AS40" s="276"/>
      <c r="AT40" s="480"/>
      <c r="AU40" s="483">
        <v>1</v>
      </c>
      <c r="AV40" s="709"/>
      <c r="AW40" s="724"/>
      <c r="AX40" s="192">
        <f t="shared" si="33"/>
        <v>25</v>
      </c>
      <c r="AY40" s="154"/>
      <c r="AZ40" s="169"/>
      <c r="BA40" s="687"/>
      <c r="BB40" s="155">
        <v>20</v>
      </c>
      <c r="BC40" s="156"/>
      <c r="BD40" s="156"/>
      <c r="BE40" s="157">
        <v>5</v>
      </c>
      <c r="BF40" s="155"/>
      <c r="BG40" s="158"/>
      <c r="BH40" s="190" t="s">
        <v>96</v>
      </c>
      <c r="BI40" s="501">
        <f t="shared" si="34"/>
        <v>0</v>
      </c>
      <c r="BJ40" s="476"/>
      <c r="BK40" s="477"/>
      <c r="BL40" s="478"/>
      <c r="BM40" s="163"/>
      <c r="BN40" s="164"/>
      <c r="BO40" s="481"/>
      <c r="BP40" s="480"/>
    </row>
    <row r="41" spans="1:68" s="13" customFormat="1" ht="27" customHeight="1" thickBot="1">
      <c r="A41" s="908" t="s">
        <v>9</v>
      </c>
      <c r="B41" s="909"/>
      <c r="C41" s="180">
        <f aca="true" t="shared" si="35" ref="C41:M41">SUM(C30:C40)</f>
        <v>19</v>
      </c>
      <c r="D41" s="710">
        <f>D40+D39+D38+D37+D36+D35+D34+D33+D32+D29</f>
        <v>70</v>
      </c>
      <c r="E41" s="725">
        <f>E40+E39+E38+E37+E36+E35+E34+E33+E32+E29</f>
        <v>25</v>
      </c>
      <c r="F41" s="191">
        <f t="shared" si="35"/>
        <v>515</v>
      </c>
      <c r="G41" s="191">
        <f t="shared" si="35"/>
        <v>95</v>
      </c>
      <c r="H41" s="181">
        <f>SUM(H30:H40)</f>
        <v>30</v>
      </c>
      <c r="I41" s="181">
        <f t="shared" si="35"/>
        <v>0</v>
      </c>
      <c r="J41" s="191">
        <f t="shared" si="35"/>
        <v>60</v>
      </c>
      <c r="K41" s="191">
        <f t="shared" si="35"/>
        <v>235</v>
      </c>
      <c r="L41" s="191">
        <f t="shared" si="35"/>
        <v>5</v>
      </c>
      <c r="M41" s="191">
        <f t="shared" si="35"/>
        <v>90</v>
      </c>
      <c r="N41" s="206"/>
      <c r="O41" s="207"/>
      <c r="P41" s="186"/>
      <c r="Q41" s="207">
        <f>SUM(Q30:Q40)</f>
        <v>160</v>
      </c>
      <c r="R41" s="207">
        <f>SUM(R30:R40)</f>
        <v>152</v>
      </c>
      <c r="S41" s="207">
        <f>SUM(S30:S40)</f>
        <v>8</v>
      </c>
      <c r="T41" s="208">
        <f>SUM(T30:T40)</f>
        <v>6</v>
      </c>
      <c r="U41" s="207">
        <f>SUM(U31:U40)</f>
        <v>0</v>
      </c>
      <c r="V41" s="207">
        <f>SUM(V30:V40)</f>
        <v>80</v>
      </c>
      <c r="W41" s="208">
        <f>SUM(W31:W40)</f>
        <v>3</v>
      </c>
      <c r="X41" s="186"/>
      <c r="Y41" s="180">
        <f aca="true" t="shared" si="36" ref="Y41:AI41">SUM(Y30:Y40)</f>
        <v>8</v>
      </c>
      <c r="Z41" s="710">
        <f>Z40+Z39+Z38+Z37+Z36+Z35+Z34+Z33+Z32+Z29</f>
        <v>50</v>
      </c>
      <c r="AA41" s="725">
        <f>AA40+AA39+AA38+AA37+AA36+AA35+AA34+AA33+AA32+AA29</f>
        <v>20</v>
      </c>
      <c r="AB41" s="191">
        <f t="shared" si="36"/>
        <v>235</v>
      </c>
      <c r="AC41" s="181">
        <f t="shared" si="36"/>
        <v>70</v>
      </c>
      <c r="AD41" s="181">
        <f t="shared" si="36"/>
        <v>0</v>
      </c>
      <c r="AE41" s="191">
        <f t="shared" si="36"/>
        <v>15</v>
      </c>
      <c r="AF41" s="191">
        <f t="shared" si="36"/>
        <v>25</v>
      </c>
      <c r="AG41" s="191">
        <f t="shared" si="36"/>
        <v>85</v>
      </c>
      <c r="AH41" s="191">
        <f t="shared" si="36"/>
        <v>0</v>
      </c>
      <c r="AI41" s="191">
        <f t="shared" si="36"/>
        <v>40</v>
      </c>
      <c r="AJ41" s="206"/>
      <c r="AK41" s="207"/>
      <c r="AL41" s="186"/>
      <c r="AM41" s="207">
        <f>SUM(AM30:AM40)</f>
        <v>0</v>
      </c>
      <c r="AN41" s="207">
        <f>SUM(AN30:AN40)</f>
        <v>0</v>
      </c>
      <c r="AO41" s="207">
        <f>SUM(AO30:AO40)</f>
        <v>0</v>
      </c>
      <c r="AP41" s="208">
        <f>SUM(AP30:AP40)</f>
        <v>0</v>
      </c>
      <c r="AQ41" s="207">
        <f>SUM(AQ31:AQ40)</f>
        <v>0</v>
      </c>
      <c r="AR41" s="207">
        <f>SUM(AR30:AR40)</f>
        <v>0</v>
      </c>
      <c r="AS41" s="208">
        <f>SUM(AS30:AS40)</f>
        <v>0</v>
      </c>
      <c r="AT41" s="186"/>
      <c r="AU41" s="180">
        <f aca="true" t="shared" si="37" ref="AU41:BE41">SUM(AU30:AU40)</f>
        <v>11</v>
      </c>
      <c r="AV41" s="710">
        <f>AV40+AV39+AV38+AV37+AV36+AV35+AV34+AV33+AV32+AV29</f>
        <v>20</v>
      </c>
      <c r="AW41" s="725">
        <f>AW40+AW39+AW38+AW37+AW36+AW35+AW34+AW33+AW32+AW29</f>
        <v>5</v>
      </c>
      <c r="AX41" s="191">
        <f t="shared" si="37"/>
        <v>280</v>
      </c>
      <c r="AY41" s="191">
        <f t="shared" si="37"/>
        <v>25</v>
      </c>
      <c r="AZ41" s="181">
        <f t="shared" si="37"/>
        <v>15</v>
      </c>
      <c r="BA41" s="191">
        <f t="shared" si="37"/>
        <v>0</v>
      </c>
      <c r="BB41" s="191">
        <f t="shared" si="37"/>
        <v>35</v>
      </c>
      <c r="BC41" s="191">
        <f t="shared" si="37"/>
        <v>150</v>
      </c>
      <c r="BD41" s="191">
        <f t="shared" si="37"/>
        <v>5</v>
      </c>
      <c r="BE41" s="191">
        <f t="shared" si="37"/>
        <v>50</v>
      </c>
      <c r="BF41" s="206"/>
      <c r="BG41" s="207"/>
      <c r="BH41" s="186"/>
      <c r="BI41" s="207">
        <f>SUM(BI30:BI40)</f>
        <v>160</v>
      </c>
      <c r="BJ41" s="207">
        <f>SUM(BJ30:BJ40)</f>
        <v>152</v>
      </c>
      <c r="BK41" s="207">
        <f>SUM(BK30:BK40)</f>
        <v>8</v>
      </c>
      <c r="BL41" s="208">
        <f>SUM(BL30:BL40)</f>
        <v>6</v>
      </c>
      <c r="BM41" s="207">
        <f>SUM(BM31:BM40)</f>
        <v>0</v>
      </c>
      <c r="BN41" s="207">
        <f>SUM(BN30:BN40)</f>
        <v>80</v>
      </c>
      <c r="BO41" s="208">
        <f>SUM(BO30:BO40)</f>
        <v>3</v>
      </c>
      <c r="BP41" s="186"/>
    </row>
    <row r="42" spans="1:68" ht="32.25" customHeight="1" thickBot="1">
      <c r="A42" s="910" t="s">
        <v>103</v>
      </c>
      <c r="B42" s="911"/>
      <c r="C42" s="912"/>
      <c r="D42" s="906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6"/>
      <c r="W42" s="906"/>
      <c r="X42" s="913"/>
      <c r="Y42" s="912"/>
      <c r="Z42" s="906"/>
      <c r="AA42" s="906"/>
      <c r="AB42" s="906"/>
      <c r="AC42" s="906"/>
      <c r="AD42" s="906"/>
      <c r="AE42" s="906"/>
      <c r="AF42" s="906"/>
      <c r="AG42" s="906"/>
      <c r="AH42" s="906"/>
      <c r="AI42" s="906"/>
      <c r="AJ42" s="906"/>
      <c r="AK42" s="906"/>
      <c r="AL42" s="906"/>
      <c r="AM42" s="906"/>
      <c r="AN42" s="906"/>
      <c r="AO42" s="906"/>
      <c r="AP42" s="906"/>
      <c r="AQ42" s="906"/>
      <c r="AR42" s="906"/>
      <c r="AS42" s="906"/>
      <c r="AT42" s="913"/>
      <c r="AU42" s="912"/>
      <c r="AV42" s="906"/>
      <c r="AW42" s="906"/>
      <c r="AX42" s="906"/>
      <c r="AY42" s="906"/>
      <c r="AZ42" s="906"/>
      <c r="BA42" s="906"/>
      <c r="BB42" s="906"/>
      <c r="BC42" s="906"/>
      <c r="BD42" s="906"/>
      <c r="BE42" s="906"/>
      <c r="BF42" s="906"/>
      <c r="BG42" s="906"/>
      <c r="BH42" s="906"/>
      <c r="BI42" s="906"/>
      <c r="BJ42" s="906"/>
      <c r="BK42" s="906"/>
      <c r="BL42" s="906"/>
      <c r="BM42" s="906"/>
      <c r="BN42" s="906"/>
      <c r="BO42" s="906"/>
      <c r="BP42" s="907"/>
    </row>
    <row r="43" spans="1:68" ht="30" customHeight="1">
      <c r="A43" s="696">
        <v>27</v>
      </c>
      <c r="B43" s="79" t="s">
        <v>60</v>
      </c>
      <c r="C43" s="209"/>
      <c r="D43" s="730"/>
      <c r="E43" s="716"/>
      <c r="F43" s="210">
        <f aca="true" t="shared" si="38" ref="F43:F72">SUM(G43:M43)</f>
        <v>0</v>
      </c>
      <c r="G43" s="211"/>
      <c r="H43" s="212"/>
      <c r="I43" s="212"/>
      <c r="J43" s="213"/>
      <c r="K43" s="210"/>
      <c r="L43" s="210"/>
      <c r="M43" s="210"/>
      <c r="N43" s="213"/>
      <c r="O43" s="215"/>
      <c r="P43" s="435"/>
      <c r="Q43" s="431">
        <f>R43+S43</f>
        <v>0</v>
      </c>
      <c r="R43" s="210"/>
      <c r="S43" s="215"/>
      <c r="T43" s="217"/>
      <c r="U43" s="211"/>
      <c r="V43" s="218"/>
      <c r="W43" s="219"/>
      <c r="X43" s="220"/>
      <c r="Y43" s="209"/>
      <c r="Z43" s="730"/>
      <c r="AA43" s="716"/>
      <c r="AB43" s="210">
        <f>SUM(AC43:AI43)</f>
        <v>0</v>
      </c>
      <c r="AC43" s="211"/>
      <c r="AD43" s="212"/>
      <c r="AE43" s="212"/>
      <c r="AF43" s="213"/>
      <c r="AG43" s="210"/>
      <c r="AH43" s="210"/>
      <c r="AI43" s="210"/>
      <c r="AJ43" s="213"/>
      <c r="AK43" s="215"/>
      <c r="AL43" s="435"/>
      <c r="AM43" s="431">
        <f>AN43+AO43</f>
        <v>0</v>
      </c>
      <c r="AN43" s="210"/>
      <c r="AO43" s="215"/>
      <c r="AP43" s="217"/>
      <c r="AQ43" s="211"/>
      <c r="AR43" s="218"/>
      <c r="AS43" s="219"/>
      <c r="AT43" s="220"/>
      <c r="AU43" s="209"/>
      <c r="AV43" s="730"/>
      <c r="AW43" s="716"/>
      <c r="AX43" s="210">
        <f>SUM(AY43:BE43)</f>
        <v>0</v>
      </c>
      <c r="AY43" s="211"/>
      <c r="AZ43" s="212"/>
      <c r="BA43" s="212"/>
      <c r="BB43" s="213"/>
      <c r="BC43" s="210"/>
      <c r="BD43" s="210"/>
      <c r="BE43" s="210"/>
      <c r="BF43" s="213"/>
      <c r="BG43" s="215"/>
      <c r="BH43" s="429"/>
      <c r="BI43" s="430">
        <f>BJ43+BK43</f>
        <v>0</v>
      </c>
      <c r="BJ43" s="210"/>
      <c r="BK43" s="215"/>
      <c r="BL43" s="217"/>
      <c r="BM43" s="211"/>
      <c r="BN43" s="218"/>
      <c r="BO43" s="219"/>
      <c r="BP43" s="220"/>
    </row>
    <row r="44" spans="1:68" ht="30" customHeight="1">
      <c r="A44" s="694">
        <v>28</v>
      </c>
      <c r="B44" s="79" t="s">
        <v>61</v>
      </c>
      <c r="C44" s="221"/>
      <c r="D44" s="730"/>
      <c r="E44" s="716"/>
      <c r="F44" s="210">
        <f t="shared" si="38"/>
        <v>0</v>
      </c>
      <c r="G44" s="222"/>
      <c r="H44" s="223"/>
      <c r="I44" s="223"/>
      <c r="J44" s="224"/>
      <c r="K44" s="214"/>
      <c r="L44" s="214"/>
      <c r="M44" s="214"/>
      <c r="N44" s="224"/>
      <c r="O44" s="225"/>
      <c r="P44" s="436"/>
      <c r="Q44" s="432">
        <f aca="true" t="shared" si="39" ref="Q44:Q72">R44+S44</f>
        <v>0</v>
      </c>
      <c r="R44" s="214"/>
      <c r="S44" s="225"/>
      <c r="T44" s="227"/>
      <c r="U44" s="211"/>
      <c r="V44" s="218"/>
      <c r="W44" s="219"/>
      <c r="X44" s="228"/>
      <c r="Y44" s="221"/>
      <c r="Z44" s="730"/>
      <c r="AA44" s="716"/>
      <c r="AB44" s="210">
        <f aca="true" t="shared" si="40" ref="AB44:AB72">SUM(AC44:AI44)</f>
        <v>0</v>
      </c>
      <c r="AC44" s="222"/>
      <c r="AD44" s="223"/>
      <c r="AE44" s="223"/>
      <c r="AF44" s="224"/>
      <c r="AG44" s="214"/>
      <c r="AH44" s="214"/>
      <c r="AI44" s="214"/>
      <c r="AJ44" s="224"/>
      <c r="AK44" s="225"/>
      <c r="AL44" s="436"/>
      <c r="AM44" s="432">
        <f aca="true" t="shared" si="41" ref="AM44:AM72">AN44+AO44</f>
        <v>0</v>
      </c>
      <c r="AN44" s="214"/>
      <c r="AO44" s="225"/>
      <c r="AP44" s="227"/>
      <c r="AQ44" s="211"/>
      <c r="AR44" s="218"/>
      <c r="AS44" s="219"/>
      <c r="AT44" s="228"/>
      <c r="AU44" s="221"/>
      <c r="AV44" s="730"/>
      <c r="AW44" s="716"/>
      <c r="AX44" s="210">
        <f aca="true" t="shared" si="42" ref="AX44:AX72">SUM(AY44:BE44)</f>
        <v>0</v>
      </c>
      <c r="AY44" s="222"/>
      <c r="AZ44" s="223"/>
      <c r="BA44" s="223"/>
      <c r="BB44" s="224"/>
      <c r="BC44" s="214"/>
      <c r="BD44" s="214"/>
      <c r="BE44" s="214"/>
      <c r="BF44" s="224"/>
      <c r="BG44" s="225"/>
      <c r="BH44" s="226"/>
      <c r="BI44" s="216">
        <f aca="true" t="shared" si="43" ref="BI44:BI72">BJ44+BK44</f>
        <v>0</v>
      </c>
      <c r="BJ44" s="214"/>
      <c r="BK44" s="225"/>
      <c r="BL44" s="227"/>
      <c r="BM44" s="211"/>
      <c r="BN44" s="218"/>
      <c r="BO44" s="219"/>
      <c r="BP44" s="228"/>
    </row>
    <row r="45" spans="1:68" ht="30" customHeight="1">
      <c r="A45" s="696">
        <v>29</v>
      </c>
      <c r="B45" s="27" t="s">
        <v>62</v>
      </c>
      <c r="C45" s="200"/>
      <c r="D45" s="711"/>
      <c r="E45" s="724"/>
      <c r="F45" s="210">
        <f t="shared" si="38"/>
        <v>0</v>
      </c>
      <c r="G45" s="154"/>
      <c r="H45" s="169"/>
      <c r="I45" s="169"/>
      <c r="J45" s="155"/>
      <c r="K45" s="156"/>
      <c r="L45" s="156"/>
      <c r="M45" s="157"/>
      <c r="N45" s="155"/>
      <c r="O45" s="158"/>
      <c r="P45" s="190"/>
      <c r="Q45" s="433">
        <f t="shared" si="39"/>
        <v>0</v>
      </c>
      <c r="R45" s="229"/>
      <c r="S45" s="174"/>
      <c r="T45" s="162"/>
      <c r="U45" s="163"/>
      <c r="V45" s="164"/>
      <c r="W45" s="165"/>
      <c r="X45" s="199"/>
      <c r="Y45" s="200"/>
      <c r="Z45" s="711"/>
      <c r="AA45" s="724"/>
      <c r="AB45" s="210">
        <f t="shared" si="40"/>
        <v>0</v>
      </c>
      <c r="AC45" s="154"/>
      <c r="AD45" s="169"/>
      <c r="AE45" s="169"/>
      <c r="AF45" s="155"/>
      <c r="AG45" s="156"/>
      <c r="AH45" s="156"/>
      <c r="AI45" s="157"/>
      <c r="AJ45" s="155"/>
      <c r="AK45" s="158"/>
      <c r="AL45" s="190"/>
      <c r="AM45" s="433">
        <f t="shared" si="41"/>
        <v>0</v>
      </c>
      <c r="AN45" s="229"/>
      <c r="AO45" s="174"/>
      <c r="AP45" s="162"/>
      <c r="AQ45" s="163"/>
      <c r="AR45" s="164"/>
      <c r="AS45" s="165"/>
      <c r="AT45" s="199"/>
      <c r="AU45" s="200"/>
      <c r="AV45" s="711"/>
      <c r="AW45" s="724"/>
      <c r="AX45" s="210">
        <f t="shared" si="42"/>
        <v>0</v>
      </c>
      <c r="AY45" s="154"/>
      <c r="AZ45" s="169"/>
      <c r="BA45" s="169"/>
      <c r="BB45" s="155"/>
      <c r="BC45" s="156"/>
      <c r="BD45" s="156"/>
      <c r="BE45" s="157"/>
      <c r="BF45" s="155"/>
      <c r="BG45" s="158"/>
      <c r="BH45" s="172"/>
      <c r="BI45" s="187">
        <f t="shared" si="43"/>
        <v>0</v>
      </c>
      <c r="BJ45" s="229"/>
      <c r="BK45" s="174"/>
      <c r="BL45" s="162"/>
      <c r="BM45" s="163"/>
      <c r="BN45" s="164"/>
      <c r="BO45" s="165"/>
      <c r="BP45" s="199"/>
    </row>
    <row r="46" spans="1:68" ht="30" customHeight="1">
      <c r="A46" s="694">
        <v>30</v>
      </c>
      <c r="B46" s="27" t="s">
        <v>63</v>
      </c>
      <c r="C46" s="200"/>
      <c r="D46" s="711"/>
      <c r="E46" s="724"/>
      <c r="F46" s="210">
        <f t="shared" si="38"/>
        <v>0</v>
      </c>
      <c r="G46" s="154"/>
      <c r="H46" s="169"/>
      <c r="I46" s="169"/>
      <c r="J46" s="155"/>
      <c r="K46" s="156"/>
      <c r="L46" s="156"/>
      <c r="M46" s="157"/>
      <c r="N46" s="155"/>
      <c r="O46" s="158"/>
      <c r="P46" s="190"/>
      <c r="Q46" s="433">
        <f t="shared" si="39"/>
        <v>0</v>
      </c>
      <c r="R46" s="229"/>
      <c r="S46" s="174"/>
      <c r="T46" s="162"/>
      <c r="U46" s="163"/>
      <c r="V46" s="164"/>
      <c r="W46" s="165"/>
      <c r="X46" s="199"/>
      <c r="Y46" s="200"/>
      <c r="Z46" s="711"/>
      <c r="AA46" s="724"/>
      <c r="AB46" s="210">
        <f t="shared" si="40"/>
        <v>0</v>
      </c>
      <c r="AC46" s="154"/>
      <c r="AD46" s="169"/>
      <c r="AE46" s="169"/>
      <c r="AF46" s="155"/>
      <c r="AG46" s="156"/>
      <c r="AH46" s="156"/>
      <c r="AI46" s="157"/>
      <c r="AJ46" s="155"/>
      <c r="AK46" s="158"/>
      <c r="AL46" s="190"/>
      <c r="AM46" s="433">
        <f t="shared" si="41"/>
        <v>0</v>
      </c>
      <c r="AN46" s="229"/>
      <c r="AO46" s="174"/>
      <c r="AP46" s="162"/>
      <c r="AQ46" s="163"/>
      <c r="AR46" s="164"/>
      <c r="AS46" s="165"/>
      <c r="AT46" s="199"/>
      <c r="AU46" s="200"/>
      <c r="AV46" s="711"/>
      <c r="AW46" s="724"/>
      <c r="AX46" s="210">
        <f t="shared" si="42"/>
        <v>0</v>
      </c>
      <c r="AY46" s="154"/>
      <c r="AZ46" s="169"/>
      <c r="BA46" s="169"/>
      <c r="BB46" s="155"/>
      <c r="BC46" s="156"/>
      <c r="BD46" s="156"/>
      <c r="BE46" s="157"/>
      <c r="BF46" s="155"/>
      <c r="BG46" s="158"/>
      <c r="BH46" s="172"/>
      <c r="BI46" s="187">
        <f t="shared" si="43"/>
        <v>0</v>
      </c>
      <c r="BJ46" s="229"/>
      <c r="BK46" s="174"/>
      <c r="BL46" s="162"/>
      <c r="BM46" s="163"/>
      <c r="BN46" s="164"/>
      <c r="BO46" s="165"/>
      <c r="BP46" s="199"/>
    </row>
    <row r="47" spans="1:68" ht="30" customHeight="1">
      <c r="A47" s="696">
        <v>31</v>
      </c>
      <c r="B47" s="79" t="s">
        <v>64</v>
      </c>
      <c r="C47" s="230"/>
      <c r="D47" s="730"/>
      <c r="E47" s="716"/>
      <c r="F47" s="210">
        <f t="shared" si="38"/>
        <v>0</v>
      </c>
      <c r="G47" s="211"/>
      <c r="H47" s="223"/>
      <c r="I47" s="223"/>
      <c r="J47" s="213"/>
      <c r="K47" s="214"/>
      <c r="L47" s="214"/>
      <c r="M47" s="210"/>
      <c r="N47" s="213"/>
      <c r="O47" s="215"/>
      <c r="P47" s="436"/>
      <c r="Q47" s="432">
        <f t="shared" si="39"/>
        <v>0</v>
      </c>
      <c r="R47" s="214"/>
      <c r="S47" s="225"/>
      <c r="T47" s="231"/>
      <c r="U47" s="211"/>
      <c r="V47" s="218"/>
      <c r="W47" s="219"/>
      <c r="X47" s="228"/>
      <c r="Y47" s="230"/>
      <c r="Z47" s="730"/>
      <c r="AA47" s="716"/>
      <c r="AB47" s="210">
        <f t="shared" si="40"/>
        <v>0</v>
      </c>
      <c r="AC47" s="211"/>
      <c r="AD47" s="223"/>
      <c r="AE47" s="223"/>
      <c r="AF47" s="213"/>
      <c r="AG47" s="214"/>
      <c r="AH47" s="214"/>
      <c r="AI47" s="210"/>
      <c r="AJ47" s="213"/>
      <c r="AK47" s="215"/>
      <c r="AL47" s="436"/>
      <c r="AM47" s="432">
        <f t="shared" si="41"/>
        <v>0</v>
      </c>
      <c r="AN47" s="214"/>
      <c r="AO47" s="225"/>
      <c r="AP47" s="231"/>
      <c r="AQ47" s="211"/>
      <c r="AR47" s="218"/>
      <c r="AS47" s="219"/>
      <c r="AT47" s="228"/>
      <c r="AU47" s="230"/>
      <c r="AV47" s="730"/>
      <c r="AW47" s="716"/>
      <c r="AX47" s="210">
        <f t="shared" si="42"/>
        <v>0</v>
      </c>
      <c r="AY47" s="211"/>
      <c r="AZ47" s="223"/>
      <c r="BA47" s="223"/>
      <c r="BB47" s="213"/>
      <c r="BC47" s="214"/>
      <c r="BD47" s="214"/>
      <c r="BE47" s="210"/>
      <c r="BF47" s="213"/>
      <c r="BG47" s="215"/>
      <c r="BH47" s="226"/>
      <c r="BI47" s="216">
        <f t="shared" si="43"/>
        <v>0</v>
      </c>
      <c r="BJ47" s="214"/>
      <c r="BK47" s="225"/>
      <c r="BL47" s="231"/>
      <c r="BM47" s="211"/>
      <c r="BN47" s="218"/>
      <c r="BO47" s="219"/>
      <c r="BP47" s="228"/>
    </row>
    <row r="48" spans="1:68" ht="30" customHeight="1">
      <c r="A48" s="694">
        <v>32</v>
      </c>
      <c r="B48" s="103" t="s">
        <v>74</v>
      </c>
      <c r="C48" s="200"/>
      <c r="D48" s="711"/>
      <c r="E48" s="724"/>
      <c r="F48" s="210">
        <f t="shared" si="38"/>
        <v>0</v>
      </c>
      <c r="G48" s="154"/>
      <c r="H48" s="169"/>
      <c r="I48" s="169"/>
      <c r="J48" s="155"/>
      <c r="K48" s="156"/>
      <c r="L48" s="156"/>
      <c r="M48" s="157"/>
      <c r="N48" s="155"/>
      <c r="O48" s="158"/>
      <c r="P48" s="190"/>
      <c r="Q48" s="433">
        <f t="shared" si="39"/>
        <v>0</v>
      </c>
      <c r="R48" s="229"/>
      <c r="S48" s="174"/>
      <c r="T48" s="162"/>
      <c r="U48" s="163"/>
      <c r="V48" s="164"/>
      <c r="W48" s="165"/>
      <c r="X48" s="199"/>
      <c r="Y48" s="200"/>
      <c r="Z48" s="711"/>
      <c r="AA48" s="724"/>
      <c r="AB48" s="210">
        <f t="shared" si="40"/>
        <v>0</v>
      </c>
      <c r="AC48" s="154"/>
      <c r="AD48" s="169"/>
      <c r="AE48" s="169"/>
      <c r="AF48" s="155"/>
      <c r="AG48" s="156"/>
      <c r="AH48" s="156"/>
      <c r="AI48" s="157"/>
      <c r="AJ48" s="155"/>
      <c r="AK48" s="158"/>
      <c r="AL48" s="190"/>
      <c r="AM48" s="433">
        <f t="shared" si="41"/>
        <v>0</v>
      </c>
      <c r="AN48" s="229"/>
      <c r="AO48" s="174"/>
      <c r="AP48" s="162"/>
      <c r="AQ48" s="163"/>
      <c r="AR48" s="164"/>
      <c r="AS48" s="165"/>
      <c r="AT48" s="199"/>
      <c r="AU48" s="200"/>
      <c r="AV48" s="711"/>
      <c r="AW48" s="724"/>
      <c r="AX48" s="210">
        <f t="shared" si="42"/>
        <v>0</v>
      </c>
      <c r="AY48" s="154"/>
      <c r="AZ48" s="169"/>
      <c r="BA48" s="169"/>
      <c r="BB48" s="155"/>
      <c r="BC48" s="156"/>
      <c r="BD48" s="156"/>
      <c r="BE48" s="157"/>
      <c r="BF48" s="155"/>
      <c r="BG48" s="158"/>
      <c r="BH48" s="172"/>
      <c r="BI48" s="187">
        <f t="shared" si="43"/>
        <v>0</v>
      </c>
      <c r="BJ48" s="229"/>
      <c r="BK48" s="174"/>
      <c r="BL48" s="162"/>
      <c r="BM48" s="163"/>
      <c r="BN48" s="164"/>
      <c r="BO48" s="165"/>
      <c r="BP48" s="199"/>
    </row>
    <row r="49" spans="1:68" ht="30" customHeight="1">
      <c r="A49" s="696">
        <v>33</v>
      </c>
      <c r="B49" s="103" t="s">
        <v>65</v>
      </c>
      <c r="C49" s="200"/>
      <c r="D49" s="711"/>
      <c r="E49" s="724"/>
      <c r="F49" s="210">
        <f t="shared" si="38"/>
        <v>0</v>
      </c>
      <c r="G49" s="154"/>
      <c r="H49" s="169"/>
      <c r="I49" s="169"/>
      <c r="J49" s="155"/>
      <c r="K49" s="156"/>
      <c r="L49" s="156"/>
      <c r="M49" s="157"/>
      <c r="N49" s="155"/>
      <c r="O49" s="158"/>
      <c r="P49" s="190"/>
      <c r="Q49" s="433">
        <f t="shared" si="39"/>
        <v>0</v>
      </c>
      <c r="R49" s="229"/>
      <c r="S49" s="174"/>
      <c r="T49" s="162"/>
      <c r="U49" s="163"/>
      <c r="V49" s="164"/>
      <c r="W49" s="165"/>
      <c r="X49" s="199"/>
      <c r="Y49" s="200"/>
      <c r="Z49" s="711"/>
      <c r="AA49" s="724"/>
      <c r="AB49" s="210">
        <f t="shared" si="40"/>
        <v>0</v>
      </c>
      <c r="AC49" s="154"/>
      <c r="AD49" s="169"/>
      <c r="AE49" s="169"/>
      <c r="AF49" s="155"/>
      <c r="AG49" s="156"/>
      <c r="AH49" s="156"/>
      <c r="AI49" s="157"/>
      <c r="AJ49" s="155"/>
      <c r="AK49" s="158"/>
      <c r="AL49" s="190"/>
      <c r="AM49" s="433">
        <f t="shared" si="41"/>
        <v>0</v>
      </c>
      <c r="AN49" s="229"/>
      <c r="AO49" s="174"/>
      <c r="AP49" s="162"/>
      <c r="AQ49" s="163"/>
      <c r="AR49" s="164"/>
      <c r="AS49" s="165"/>
      <c r="AT49" s="199"/>
      <c r="AU49" s="200"/>
      <c r="AV49" s="711"/>
      <c r="AW49" s="724"/>
      <c r="AX49" s="210">
        <f t="shared" si="42"/>
        <v>0</v>
      </c>
      <c r="AY49" s="154"/>
      <c r="AZ49" s="169"/>
      <c r="BA49" s="169"/>
      <c r="BB49" s="155"/>
      <c r="BC49" s="156"/>
      <c r="BD49" s="156"/>
      <c r="BE49" s="157"/>
      <c r="BF49" s="155"/>
      <c r="BG49" s="158"/>
      <c r="BH49" s="172"/>
      <c r="BI49" s="187">
        <f t="shared" si="43"/>
        <v>0</v>
      </c>
      <c r="BJ49" s="229"/>
      <c r="BK49" s="174"/>
      <c r="BL49" s="162"/>
      <c r="BM49" s="163"/>
      <c r="BN49" s="164"/>
      <c r="BO49" s="165"/>
      <c r="BP49" s="199"/>
    </row>
    <row r="50" spans="1:68" ht="30" customHeight="1">
      <c r="A50" s="694">
        <v>34</v>
      </c>
      <c r="B50" s="79" t="s">
        <v>66</v>
      </c>
      <c r="C50" s="230"/>
      <c r="D50" s="730"/>
      <c r="E50" s="716"/>
      <c r="F50" s="210">
        <f t="shared" si="38"/>
        <v>0</v>
      </c>
      <c r="G50" s="211"/>
      <c r="H50" s="223"/>
      <c r="I50" s="223"/>
      <c r="J50" s="213"/>
      <c r="K50" s="214"/>
      <c r="L50" s="214"/>
      <c r="M50" s="210"/>
      <c r="N50" s="213"/>
      <c r="O50" s="215"/>
      <c r="P50" s="436"/>
      <c r="Q50" s="432">
        <f t="shared" si="39"/>
        <v>0</v>
      </c>
      <c r="R50" s="214"/>
      <c r="S50" s="225"/>
      <c r="T50" s="231"/>
      <c r="U50" s="211"/>
      <c r="V50" s="218"/>
      <c r="W50" s="219"/>
      <c r="X50" s="228"/>
      <c r="Y50" s="230"/>
      <c r="Z50" s="730"/>
      <c r="AA50" s="716"/>
      <c r="AB50" s="210">
        <f t="shared" si="40"/>
        <v>0</v>
      </c>
      <c r="AC50" s="211"/>
      <c r="AD50" s="223"/>
      <c r="AE50" s="223"/>
      <c r="AF50" s="213"/>
      <c r="AG50" s="214"/>
      <c r="AH50" s="214"/>
      <c r="AI50" s="210"/>
      <c r="AJ50" s="213"/>
      <c r="AK50" s="215"/>
      <c r="AL50" s="436"/>
      <c r="AM50" s="432">
        <f t="shared" si="41"/>
        <v>0</v>
      </c>
      <c r="AN50" s="214"/>
      <c r="AO50" s="225"/>
      <c r="AP50" s="231"/>
      <c r="AQ50" s="211"/>
      <c r="AR50" s="218"/>
      <c r="AS50" s="219"/>
      <c r="AT50" s="228"/>
      <c r="AU50" s="230"/>
      <c r="AV50" s="730"/>
      <c r="AW50" s="716"/>
      <c r="AX50" s="210">
        <f t="shared" si="42"/>
        <v>0</v>
      </c>
      <c r="AY50" s="211"/>
      <c r="AZ50" s="223"/>
      <c r="BA50" s="223"/>
      <c r="BB50" s="213"/>
      <c r="BC50" s="214"/>
      <c r="BD50" s="214"/>
      <c r="BE50" s="210"/>
      <c r="BF50" s="213"/>
      <c r="BG50" s="215"/>
      <c r="BH50" s="226"/>
      <c r="BI50" s="216">
        <f t="shared" si="43"/>
        <v>0</v>
      </c>
      <c r="BJ50" s="214"/>
      <c r="BK50" s="225"/>
      <c r="BL50" s="231"/>
      <c r="BM50" s="211"/>
      <c r="BN50" s="218"/>
      <c r="BO50" s="219"/>
      <c r="BP50" s="228"/>
    </row>
    <row r="51" spans="1:68" ht="30" customHeight="1">
      <c r="A51" s="696">
        <v>35</v>
      </c>
      <c r="B51" s="103" t="s">
        <v>67</v>
      </c>
      <c r="C51" s="200"/>
      <c r="D51" s="711"/>
      <c r="E51" s="724"/>
      <c r="F51" s="210">
        <f t="shared" si="38"/>
        <v>0</v>
      </c>
      <c r="G51" s="154"/>
      <c r="H51" s="169"/>
      <c r="I51" s="169"/>
      <c r="J51" s="155"/>
      <c r="K51" s="156"/>
      <c r="L51" s="156"/>
      <c r="M51" s="157"/>
      <c r="N51" s="155"/>
      <c r="O51" s="158"/>
      <c r="P51" s="190"/>
      <c r="Q51" s="433">
        <f t="shared" si="39"/>
        <v>0</v>
      </c>
      <c r="R51" s="229"/>
      <c r="S51" s="174"/>
      <c r="T51" s="162"/>
      <c r="U51" s="163"/>
      <c r="V51" s="164"/>
      <c r="W51" s="165"/>
      <c r="X51" s="199"/>
      <c r="Y51" s="200"/>
      <c r="Z51" s="711"/>
      <c r="AA51" s="724"/>
      <c r="AB51" s="210">
        <f t="shared" si="40"/>
        <v>0</v>
      </c>
      <c r="AC51" s="154"/>
      <c r="AD51" s="169"/>
      <c r="AE51" s="169"/>
      <c r="AF51" s="155"/>
      <c r="AG51" s="156"/>
      <c r="AH51" s="156"/>
      <c r="AI51" s="157"/>
      <c r="AJ51" s="155"/>
      <c r="AK51" s="158"/>
      <c r="AL51" s="190"/>
      <c r="AM51" s="433">
        <f t="shared" si="41"/>
        <v>0</v>
      </c>
      <c r="AN51" s="229"/>
      <c r="AO51" s="174"/>
      <c r="AP51" s="162"/>
      <c r="AQ51" s="163"/>
      <c r="AR51" s="164"/>
      <c r="AS51" s="165"/>
      <c r="AT51" s="199"/>
      <c r="AU51" s="200"/>
      <c r="AV51" s="711"/>
      <c r="AW51" s="724"/>
      <c r="AX51" s="210">
        <f t="shared" si="42"/>
        <v>0</v>
      </c>
      <c r="AY51" s="154"/>
      <c r="AZ51" s="169"/>
      <c r="BA51" s="169"/>
      <c r="BB51" s="155"/>
      <c r="BC51" s="156"/>
      <c r="BD51" s="156"/>
      <c r="BE51" s="157"/>
      <c r="BF51" s="155"/>
      <c r="BG51" s="158"/>
      <c r="BH51" s="172"/>
      <c r="BI51" s="187">
        <f t="shared" si="43"/>
        <v>0</v>
      </c>
      <c r="BJ51" s="229"/>
      <c r="BK51" s="174"/>
      <c r="BL51" s="162"/>
      <c r="BM51" s="163"/>
      <c r="BN51" s="164"/>
      <c r="BO51" s="165"/>
      <c r="BP51" s="199"/>
    </row>
    <row r="52" spans="1:68" ht="30" customHeight="1">
      <c r="A52" s="694">
        <v>36</v>
      </c>
      <c r="B52" s="103" t="s">
        <v>68</v>
      </c>
      <c r="C52" s="200"/>
      <c r="D52" s="711"/>
      <c r="E52" s="724"/>
      <c r="F52" s="210">
        <f t="shared" si="38"/>
        <v>0</v>
      </c>
      <c r="G52" s="154"/>
      <c r="H52" s="169"/>
      <c r="I52" s="169"/>
      <c r="J52" s="155"/>
      <c r="K52" s="156"/>
      <c r="L52" s="156"/>
      <c r="M52" s="157"/>
      <c r="N52" s="155"/>
      <c r="O52" s="158"/>
      <c r="P52" s="190"/>
      <c r="Q52" s="433">
        <f t="shared" si="39"/>
        <v>0</v>
      </c>
      <c r="R52" s="229"/>
      <c r="S52" s="174"/>
      <c r="T52" s="162"/>
      <c r="U52" s="163"/>
      <c r="V52" s="164"/>
      <c r="W52" s="165"/>
      <c r="X52" s="199"/>
      <c r="Y52" s="200"/>
      <c r="Z52" s="711"/>
      <c r="AA52" s="724"/>
      <c r="AB52" s="210">
        <f t="shared" si="40"/>
        <v>0</v>
      </c>
      <c r="AC52" s="154"/>
      <c r="AD52" s="169"/>
      <c r="AE52" s="169"/>
      <c r="AF52" s="155"/>
      <c r="AG52" s="156"/>
      <c r="AH52" s="156"/>
      <c r="AI52" s="157"/>
      <c r="AJ52" s="155"/>
      <c r="AK52" s="158"/>
      <c r="AL52" s="190"/>
      <c r="AM52" s="433">
        <f t="shared" si="41"/>
        <v>0</v>
      </c>
      <c r="AN52" s="229"/>
      <c r="AO52" s="174"/>
      <c r="AP52" s="162"/>
      <c r="AQ52" s="163"/>
      <c r="AR52" s="164"/>
      <c r="AS52" s="165"/>
      <c r="AT52" s="199"/>
      <c r="AU52" s="200"/>
      <c r="AV52" s="711"/>
      <c r="AW52" s="724"/>
      <c r="AX52" s="210">
        <f t="shared" si="42"/>
        <v>0</v>
      </c>
      <c r="AY52" s="154"/>
      <c r="AZ52" s="169"/>
      <c r="BA52" s="169"/>
      <c r="BB52" s="155"/>
      <c r="BC52" s="156"/>
      <c r="BD52" s="156"/>
      <c r="BE52" s="157"/>
      <c r="BF52" s="155"/>
      <c r="BG52" s="158"/>
      <c r="BH52" s="172"/>
      <c r="BI52" s="187">
        <f t="shared" si="43"/>
        <v>0</v>
      </c>
      <c r="BJ52" s="229"/>
      <c r="BK52" s="174"/>
      <c r="BL52" s="162"/>
      <c r="BM52" s="163"/>
      <c r="BN52" s="164"/>
      <c r="BO52" s="165"/>
      <c r="BP52" s="199"/>
    </row>
    <row r="53" spans="1:68" ht="30" customHeight="1">
      <c r="A53" s="696">
        <v>37</v>
      </c>
      <c r="B53" s="79" t="s">
        <v>28</v>
      </c>
      <c r="C53" s="230"/>
      <c r="D53" s="730"/>
      <c r="E53" s="716"/>
      <c r="F53" s="210">
        <f t="shared" si="38"/>
        <v>0</v>
      </c>
      <c r="G53" s="211"/>
      <c r="H53" s="223"/>
      <c r="I53" s="223"/>
      <c r="J53" s="213"/>
      <c r="K53" s="214"/>
      <c r="L53" s="214"/>
      <c r="M53" s="210"/>
      <c r="N53" s="213"/>
      <c r="O53" s="215"/>
      <c r="P53" s="436"/>
      <c r="Q53" s="432">
        <f t="shared" si="39"/>
        <v>0</v>
      </c>
      <c r="R53" s="214"/>
      <c r="S53" s="225"/>
      <c r="T53" s="231"/>
      <c r="U53" s="211"/>
      <c r="V53" s="218"/>
      <c r="W53" s="219"/>
      <c r="X53" s="228"/>
      <c r="Y53" s="230"/>
      <c r="Z53" s="730"/>
      <c r="AA53" s="716"/>
      <c r="AB53" s="210">
        <f t="shared" si="40"/>
        <v>0</v>
      </c>
      <c r="AC53" s="211"/>
      <c r="AD53" s="223"/>
      <c r="AE53" s="223"/>
      <c r="AF53" s="213"/>
      <c r="AG53" s="214"/>
      <c r="AH53" s="214"/>
      <c r="AI53" s="210"/>
      <c r="AJ53" s="213"/>
      <c r="AK53" s="215"/>
      <c r="AL53" s="436"/>
      <c r="AM53" s="432">
        <f t="shared" si="41"/>
        <v>0</v>
      </c>
      <c r="AN53" s="214"/>
      <c r="AO53" s="225"/>
      <c r="AP53" s="231"/>
      <c r="AQ53" s="211"/>
      <c r="AR53" s="218"/>
      <c r="AS53" s="219"/>
      <c r="AT53" s="228"/>
      <c r="AU53" s="230"/>
      <c r="AV53" s="730"/>
      <c r="AW53" s="716"/>
      <c r="AX53" s="210">
        <f t="shared" si="42"/>
        <v>0</v>
      </c>
      <c r="AY53" s="211"/>
      <c r="AZ53" s="223"/>
      <c r="BA53" s="223"/>
      <c r="BB53" s="213"/>
      <c r="BC53" s="214"/>
      <c r="BD53" s="214"/>
      <c r="BE53" s="210"/>
      <c r="BF53" s="213"/>
      <c r="BG53" s="215"/>
      <c r="BH53" s="226"/>
      <c r="BI53" s="216">
        <f t="shared" si="43"/>
        <v>0</v>
      </c>
      <c r="BJ53" s="214"/>
      <c r="BK53" s="225"/>
      <c r="BL53" s="231"/>
      <c r="BM53" s="211"/>
      <c r="BN53" s="218"/>
      <c r="BO53" s="219"/>
      <c r="BP53" s="228"/>
    </row>
    <row r="54" spans="1:68" ht="30" customHeight="1">
      <c r="A54" s="694">
        <v>38</v>
      </c>
      <c r="B54" s="103" t="s">
        <v>51</v>
      </c>
      <c r="C54" s="200"/>
      <c r="D54" s="711"/>
      <c r="E54" s="724"/>
      <c r="F54" s="210">
        <f t="shared" si="38"/>
        <v>0</v>
      </c>
      <c r="G54" s="154"/>
      <c r="H54" s="169"/>
      <c r="I54" s="169"/>
      <c r="J54" s="155"/>
      <c r="K54" s="156"/>
      <c r="L54" s="156"/>
      <c r="M54" s="157"/>
      <c r="N54" s="155"/>
      <c r="O54" s="158"/>
      <c r="P54" s="190"/>
      <c r="Q54" s="433">
        <f t="shared" si="39"/>
        <v>0</v>
      </c>
      <c r="R54" s="229"/>
      <c r="S54" s="174"/>
      <c r="T54" s="162"/>
      <c r="U54" s="163"/>
      <c r="V54" s="164"/>
      <c r="W54" s="165"/>
      <c r="X54" s="199"/>
      <c r="Y54" s="200"/>
      <c r="Z54" s="711"/>
      <c r="AA54" s="724"/>
      <c r="AB54" s="210">
        <f t="shared" si="40"/>
        <v>0</v>
      </c>
      <c r="AC54" s="154"/>
      <c r="AD54" s="169"/>
      <c r="AE54" s="169"/>
      <c r="AF54" s="155"/>
      <c r="AG54" s="156"/>
      <c r="AH54" s="156"/>
      <c r="AI54" s="157"/>
      <c r="AJ54" s="155"/>
      <c r="AK54" s="158"/>
      <c r="AL54" s="190"/>
      <c r="AM54" s="433">
        <f t="shared" si="41"/>
        <v>0</v>
      </c>
      <c r="AN54" s="229"/>
      <c r="AO54" s="174"/>
      <c r="AP54" s="162"/>
      <c r="AQ54" s="163"/>
      <c r="AR54" s="164"/>
      <c r="AS54" s="165"/>
      <c r="AT54" s="199"/>
      <c r="AU54" s="200"/>
      <c r="AV54" s="711"/>
      <c r="AW54" s="724"/>
      <c r="AX54" s="210">
        <f t="shared" si="42"/>
        <v>0</v>
      </c>
      <c r="AY54" s="154"/>
      <c r="AZ54" s="169"/>
      <c r="BA54" s="169"/>
      <c r="BB54" s="155"/>
      <c r="BC54" s="156"/>
      <c r="BD54" s="156"/>
      <c r="BE54" s="157"/>
      <c r="BF54" s="155"/>
      <c r="BG54" s="158"/>
      <c r="BH54" s="172"/>
      <c r="BI54" s="187">
        <f t="shared" si="43"/>
        <v>0</v>
      </c>
      <c r="BJ54" s="229"/>
      <c r="BK54" s="174"/>
      <c r="BL54" s="162"/>
      <c r="BM54" s="163"/>
      <c r="BN54" s="164"/>
      <c r="BO54" s="165"/>
      <c r="BP54" s="199"/>
    </row>
    <row r="55" spans="1:68" ht="30" customHeight="1">
      <c r="A55" s="696">
        <v>39</v>
      </c>
      <c r="B55" s="103" t="s">
        <v>69</v>
      </c>
      <c r="C55" s="200"/>
      <c r="D55" s="711"/>
      <c r="E55" s="724"/>
      <c r="F55" s="210">
        <f t="shared" si="38"/>
        <v>0</v>
      </c>
      <c r="G55" s="154"/>
      <c r="H55" s="169"/>
      <c r="I55" s="169"/>
      <c r="J55" s="155"/>
      <c r="K55" s="156"/>
      <c r="L55" s="156"/>
      <c r="M55" s="157"/>
      <c r="N55" s="155"/>
      <c r="O55" s="158"/>
      <c r="P55" s="190"/>
      <c r="Q55" s="433">
        <f t="shared" si="39"/>
        <v>0</v>
      </c>
      <c r="R55" s="229"/>
      <c r="S55" s="174"/>
      <c r="T55" s="162"/>
      <c r="U55" s="163"/>
      <c r="V55" s="164"/>
      <c r="W55" s="165"/>
      <c r="X55" s="199"/>
      <c r="Y55" s="200"/>
      <c r="Z55" s="711"/>
      <c r="AA55" s="724"/>
      <c r="AB55" s="210">
        <f t="shared" si="40"/>
        <v>0</v>
      </c>
      <c r="AC55" s="154"/>
      <c r="AD55" s="169"/>
      <c r="AE55" s="169"/>
      <c r="AF55" s="155"/>
      <c r="AG55" s="156"/>
      <c r="AH55" s="156"/>
      <c r="AI55" s="157"/>
      <c r="AJ55" s="155"/>
      <c r="AK55" s="158"/>
      <c r="AL55" s="190"/>
      <c r="AM55" s="433">
        <f t="shared" si="41"/>
        <v>0</v>
      </c>
      <c r="AN55" s="229"/>
      <c r="AO55" s="174"/>
      <c r="AP55" s="162"/>
      <c r="AQ55" s="163"/>
      <c r="AR55" s="164"/>
      <c r="AS55" s="165"/>
      <c r="AT55" s="199"/>
      <c r="AU55" s="200"/>
      <c r="AV55" s="711"/>
      <c r="AW55" s="724"/>
      <c r="AX55" s="210">
        <f t="shared" si="42"/>
        <v>0</v>
      </c>
      <c r="AY55" s="154"/>
      <c r="AZ55" s="169"/>
      <c r="BA55" s="169"/>
      <c r="BB55" s="155"/>
      <c r="BC55" s="156"/>
      <c r="BD55" s="156"/>
      <c r="BE55" s="157"/>
      <c r="BF55" s="155"/>
      <c r="BG55" s="158"/>
      <c r="BH55" s="172"/>
      <c r="BI55" s="187">
        <f t="shared" si="43"/>
        <v>0</v>
      </c>
      <c r="BJ55" s="229"/>
      <c r="BK55" s="174"/>
      <c r="BL55" s="162"/>
      <c r="BM55" s="163"/>
      <c r="BN55" s="164"/>
      <c r="BO55" s="165"/>
      <c r="BP55" s="199"/>
    </row>
    <row r="56" spans="1:68" ht="30" customHeight="1">
      <c r="A56" s="694">
        <v>40</v>
      </c>
      <c r="B56" s="79" t="s">
        <v>50</v>
      </c>
      <c r="C56" s="230"/>
      <c r="D56" s="730"/>
      <c r="E56" s="716"/>
      <c r="F56" s="210">
        <f t="shared" si="38"/>
        <v>0</v>
      </c>
      <c r="G56" s="211"/>
      <c r="H56" s="223"/>
      <c r="I56" s="223"/>
      <c r="J56" s="213"/>
      <c r="K56" s="214"/>
      <c r="L56" s="214"/>
      <c r="M56" s="210"/>
      <c r="N56" s="213"/>
      <c r="O56" s="215"/>
      <c r="P56" s="436"/>
      <c r="Q56" s="432">
        <f t="shared" si="39"/>
        <v>0</v>
      </c>
      <c r="R56" s="214"/>
      <c r="S56" s="225"/>
      <c r="T56" s="231"/>
      <c r="U56" s="211"/>
      <c r="V56" s="218"/>
      <c r="W56" s="219"/>
      <c r="X56" s="228"/>
      <c r="Y56" s="230"/>
      <c r="Z56" s="730"/>
      <c r="AA56" s="716"/>
      <c r="AB56" s="210">
        <f t="shared" si="40"/>
        <v>0</v>
      </c>
      <c r="AC56" s="211"/>
      <c r="AD56" s="223"/>
      <c r="AE56" s="223"/>
      <c r="AF56" s="213"/>
      <c r="AG56" s="214"/>
      <c r="AH56" s="214"/>
      <c r="AI56" s="210"/>
      <c r="AJ56" s="213"/>
      <c r="AK56" s="215"/>
      <c r="AL56" s="436"/>
      <c r="AM56" s="432">
        <f t="shared" si="41"/>
        <v>0</v>
      </c>
      <c r="AN56" s="214"/>
      <c r="AO56" s="225"/>
      <c r="AP56" s="231"/>
      <c r="AQ56" s="211"/>
      <c r="AR56" s="218"/>
      <c r="AS56" s="219"/>
      <c r="AT56" s="228"/>
      <c r="AU56" s="230"/>
      <c r="AV56" s="730"/>
      <c r="AW56" s="716"/>
      <c r="AX56" s="210">
        <f t="shared" si="42"/>
        <v>0</v>
      </c>
      <c r="AY56" s="211"/>
      <c r="AZ56" s="223"/>
      <c r="BA56" s="223"/>
      <c r="BB56" s="213"/>
      <c r="BC56" s="214"/>
      <c r="BD56" s="214"/>
      <c r="BE56" s="210"/>
      <c r="BF56" s="213"/>
      <c r="BG56" s="215"/>
      <c r="BH56" s="226"/>
      <c r="BI56" s="216">
        <f t="shared" si="43"/>
        <v>0</v>
      </c>
      <c r="BJ56" s="214"/>
      <c r="BK56" s="225"/>
      <c r="BL56" s="231"/>
      <c r="BM56" s="211"/>
      <c r="BN56" s="218"/>
      <c r="BO56" s="219"/>
      <c r="BP56" s="228"/>
    </row>
    <row r="57" spans="1:68" ht="30" customHeight="1">
      <c r="A57" s="696">
        <v>41</v>
      </c>
      <c r="B57" s="658" t="s">
        <v>50</v>
      </c>
      <c r="C57" s="200"/>
      <c r="D57" s="711"/>
      <c r="E57" s="724"/>
      <c r="F57" s="210">
        <f t="shared" si="38"/>
        <v>0</v>
      </c>
      <c r="G57" s="154"/>
      <c r="H57" s="169"/>
      <c r="I57" s="169"/>
      <c r="J57" s="155"/>
      <c r="K57" s="156"/>
      <c r="L57" s="156"/>
      <c r="M57" s="157"/>
      <c r="N57" s="155"/>
      <c r="O57" s="158"/>
      <c r="P57" s="190"/>
      <c r="Q57" s="433">
        <f>R57+S57</f>
        <v>0</v>
      </c>
      <c r="R57" s="229"/>
      <c r="S57" s="174"/>
      <c r="T57" s="162"/>
      <c r="U57" s="163"/>
      <c r="V57" s="164"/>
      <c r="W57" s="165"/>
      <c r="X57" s="199"/>
      <c r="Y57" s="200"/>
      <c r="Z57" s="711"/>
      <c r="AA57" s="724"/>
      <c r="AB57" s="210">
        <f>SUM(AC57:AI57)</f>
        <v>0</v>
      </c>
      <c r="AC57" s="154"/>
      <c r="AD57" s="169"/>
      <c r="AE57" s="169"/>
      <c r="AF57" s="155"/>
      <c r="AG57" s="156"/>
      <c r="AH57" s="156"/>
      <c r="AI57" s="157"/>
      <c r="AJ57" s="155"/>
      <c r="AK57" s="158"/>
      <c r="AL57" s="190"/>
      <c r="AM57" s="433">
        <f>AN57+AO57</f>
        <v>0</v>
      </c>
      <c r="AN57" s="229"/>
      <c r="AO57" s="174"/>
      <c r="AP57" s="162"/>
      <c r="AQ57" s="163"/>
      <c r="AR57" s="164"/>
      <c r="AS57" s="165"/>
      <c r="AT57" s="199"/>
      <c r="AU57" s="200"/>
      <c r="AV57" s="711"/>
      <c r="AW57" s="724"/>
      <c r="AX57" s="210">
        <f>SUM(AY57:BE57)</f>
        <v>0</v>
      </c>
      <c r="AY57" s="154"/>
      <c r="AZ57" s="169"/>
      <c r="BA57" s="169"/>
      <c r="BB57" s="155"/>
      <c r="BC57" s="156"/>
      <c r="BD57" s="156"/>
      <c r="BE57" s="157"/>
      <c r="BF57" s="155"/>
      <c r="BG57" s="158"/>
      <c r="BH57" s="172"/>
      <c r="BI57" s="187">
        <f>BJ57+BK57</f>
        <v>0</v>
      </c>
      <c r="BJ57" s="229"/>
      <c r="BK57" s="174"/>
      <c r="BL57" s="162"/>
      <c r="BM57" s="163"/>
      <c r="BN57" s="164"/>
      <c r="BO57" s="165"/>
      <c r="BP57" s="199"/>
    </row>
    <row r="58" spans="1:68" ht="30" customHeight="1">
      <c r="A58" s="694">
        <v>42</v>
      </c>
      <c r="B58" s="658" t="s">
        <v>89</v>
      </c>
      <c r="C58" s="200"/>
      <c r="D58" s="711"/>
      <c r="E58" s="724"/>
      <c r="F58" s="210">
        <f t="shared" si="38"/>
        <v>0</v>
      </c>
      <c r="G58" s="154"/>
      <c r="H58" s="169"/>
      <c r="I58" s="169"/>
      <c r="J58" s="155"/>
      <c r="K58" s="156"/>
      <c r="L58" s="156"/>
      <c r="M58" s="157"/>
      <c r="N58" s="155"/>
      <c r="O58" s="158"/>
      <c r="P58" s="190"/>
      <c r="Q58" s="433">
        <f>R58+S58</f>
        <v>0</v>
      </c>
      <c r="R58" s="229"/>
      <c r="S58" s="174"/>
      <c r="T58" s="162"/>
      <c r="U58" s="163"/>
      <c r="V58" s="164"/>
      <c r="W58" s="165"/>
      <c r="X58" s="199"/>
      <c r="Y58" s="200"/>
      <c r="Z58" s="711"/>
      <c r="AA58" s="724"/>
      <c r="AB58" s="210">
        <f>SUM(AC58:AI58)</f>
        <v>0</v>
      </c>
      <c r="AC58" s="154"/>
      <c r="AD58" s="169"/>
      <c r="AE58" s="169"/>
      <c r="AF58" s="155"/>
      <c r="AG58" s="156"/>
      <c r="AH58" s="156"/>
      <c r="AI58" s="157"/>
      <c r="AJ58" s="155"/>
      <c r="AK58" s="158"/>
      <c r="AL58" s="190"/>
      <c r="AM58" s="433">
        <f>AN58+AO58</f>
        <v>0</v>
      </c>
      <c r="AN58" s="229"/>
      <c r="AO58" s="174"/>
      <c r="AP58" s="162"/>
      <c r="AQ58" s="163"/>
      <c r="AR58" s="164"/>
      <c r="AS58" s="165"/>
      <c r="AT58" s="199"/>
      <c r="AU58" s="200"/>
      <c r="AV58" s="711"/>
      <c r="AW58" s="724"/>
      <c r="AX58" s="210">
        <f>SUM(AY58:BE58)</f>
        <v>0</v>
      </c>
      <c r="AY58" s="154"/>
      <c r="AZ58" s="169"/>
      <c r="BA58" s="169"/>
      <c r="BB58" s="155"/>
      <c r="BC58" s="156"/>
      <c r="BD58" s="156"/>
      <c r="BE58" s="157"/>
      <c r="BF58" s="155"/>
      <c r="BG58" s="158"/>
      <c r="BH58" s="172"/>
      <c r="BI58" s="187">
        <f>BJ58+BK58</f>
        <v>0</v>
      </c>
      <c r="BJ58" s="229"/>
      <c r="BK58" s="174"/>
      <c r="BL58" s="162"/>
      <c r="BM58" s="163"/>
      <c r="BN58" s="164"/>
      <c r="BO58" s="165"/>
      <c r="BP58" s="199"/>
    </row>
    <row r="59" spans="1:68" ht="30" customHeight="1">
      <c r="A59" s="696">
        <v>43</v>
      </c>
      <c r="B59" s="79" t="s">
        <v>52</v>
      </c>
      <c r="C59" s="230"/>
      <c r="D59" s="730"/>
      <c r="E59" s="716"/>
      <c r="F59" s="210">
        <f t="shared" si="38"/>
        <v>0</v>
      </c>
      <c r="G59" s="211"/>
      <c r="H59" s="223"/>
      <c r="I59" s="223"/>
      <c r="J59" s="213"/>
      <c r="K59" s="214"/>
      <c r="L59" s="214"/>
      <c r="M59" s="210"/>
      <c r="N59" s="213"/>
      <c r="O59" s="215"/>
      <c r="P59" s="436"/>
      <c r="Q59" s="432">
        <f t="shared" si="39"/>
        <v>0</v>
      </c>
      <c r="R59" s="214"/>
      <c r="S59" s="225"/>
      <c r="T59" s="231"/>
      <c r="U59" s="211"/>
      <c r="V59" s="218"/>
      <c r="W59" s="219"/>
      <c r="X59" s="228"/>
      <c r="Y59" s="230"/>
      <c r="Z59" s="730"/>
      <c r="AA59" s="716"/>
      <c r="AB59" s="210">
        <f t="shared" si="40"/>
        <v>0</v>
      </c>
      <c r="AC59" s="211"/>
      <c r="AD59" s="223"/>
      <c r="AE59" s="223"/>
      <c r="AF59" s="213"/>
      <c r="AG59" s="214"/>
      <c r="AH59" s="214"/>
      <c r="AI59" s="210"/>
      <c r="AJ59" s="213"/>
      <c r="AK59" s="215"/>
      <c r="AL59" s="436"/>
      <c r="AM59" s="432">
        <f t="shared" si="41"/>
        <v>0</v>
      </c>
      <c r="AN59" s="214"/>
      <c r="AO59" s="225"/>
      <c r="AP59" s="231"/>
      <c r="AQ59" s="211"/>
      <c r="AR59" s="218"/>
      <c r="AS59" s="219"/>
      <c r="AT59" s="228"/>
      <c r="AU59" s="230"/>
      <c r="AV59" s="730"/>
      <c r="AW59" s="716"/>
      <c r="AX59" s="210">
        <f t="shared" si="42"/>
        <v>0</v>
      </c>
      <c r="AY59" s="211"/>
      <c r="AZ59" s="223"/>
      <c r="BA59" s="223"/>
      <c r="BB59" s="213"/>
      <c r="BC59" s="214"/>
      <c r="BD59" s="214"/>
      <c r="BE59" s="210"/>
      <c r="BF59" s="213"/>
      <c r="BG59" s="215"/>
      <c r="BH59" s="226"/>
      <c r="BI59" s="216">
        <f t="shared" si="43"/>
        <v>0</v>
      </c>
      <c r="BJ59" s="214"/>
      <c r="BK59" s="225"/>
      <c r="BL59" s="231"/>
      <c r="BM59" s="211"/>
      <c r="BN59" s="218"/>
      <c r="BO59" s="219"/>
      <c r="BP59" s="228"/>
    </row>
    <row r="60" spans="1:68" ht="30" customHeight="1">
      <c r="A60" s="694">
        <v>44</v>
      </c>
      <c r="B60" s="658" t="s">
        <v>90</v>
      </c>
      <c r="C60" s="200"/>
      <c r="D60" s="711"/>
      <c r="E60" s="724"/>
      <c r="F60" s="210">
        <f t="shared" si="38"/>
        <v>0</v>
      </c>
      <c r="G60" s="154"/>
      <c r="H60" s="169"/>
      <c r="I60" s="169"/>
      <c r="J60" s="155"/>
      <c r="K60" s="156"/>
      <c r="L60" s="156"/>
      <c r="M60" s="157"/>
      <c r="N60" s="155"/>
      <c r="O60" s="158"/>
      <c r="P60" s="190"/>
      <c r="Q60" s="433">
        <f t="shared" si="39"/>
        <v>0</v>
      </c>
      <c r="R60" s="229"/>
      <c r="S60" s="174"/>
      <c r="T60" s="162"/>
      <c r="U60" s="163"/>
      <c r="V60" s="164"/>
      <c r="W60" s="165"/>
      <c r="X60" s="199"/>
      <c r="Y60" s="200"/>
      <c r="Z60" s="711"/>
      <c r="AA60" s="724"/>
      <c r="AB60" s="210">
        <f t="shared" si="40"/>
        <v>0</v>
      </c>
      <c r="AC60" s="154"/>
      <c r="AD60" s="169"/>
      <c r="AE60" s="169"/>
      <c r="AF60" s="155"/>
      <c r="AG60" s="156"/>
      <c r="AH60" s="156"/>
      <c r="AI60" s="157"/>
      <c r="AJ60" s="155"/>
      <c r="AK60" s="158"/>
      <c r="AL60" s="190"/>
      <c r="AM60" s="433">
        <f t="shared" si="41"/>
        <v>0</v>
      </c>
      <c r="AN60" s="229"/>
      <c r="AO60" s="174"/>
      <c r="AP60" s="162"/>
      <c r="AQ60" s="163"/>
      <c r="AR60" s="164"/>
      <c r="AS60" s="165"/>
      <c r="AT60" s="199"/>
      <c r="AU60" s="200"/>
      <c r="AV60" s="711"/>
      <c r="AW60" s="724"/>
      <c r="AX60" s="210">
        <f t="shared" si="42"/>
        <v>0</v>
      </c>
      <c r="AY60" s="154"/>
      <c r="AZ60" s="169"/>
      <c r="BA60" s="169"/>
      <c r="BB60" s="155"/>
      <c r="BC60" s="156"/>
      <c r="BD60" s="156"/>
      <c r="BE60" s="157"/>
      <c r="BF60" s="155"/>
      <c r="BG60" s="158"/>
      <c r="BH60" s="172"/>
      <c r="BI60" s="187">
        <f t="shared" si="43"/>
        <v>0</v>
      </c>
      <c r="BJ60" s="229"/>
      <c r="BK60" s="174"/>
      <c r="BL60" s="162"/>
      <c r="BM60" s="163"/>
      <c r="BN60" s="164"/>
      <c r="BO60" s="165"/>
      <c r="BP60" s="199"/>
    </row>
    <row r="61" spans="1:68" ht="30" customHeight="1">
      <c r="A61" s="696">
        <v>45</v>
      </c>
      <c r="B61" s="658" t="s">
        <v>89</v>
      </c>
      <c r="C61" s="200"/>
      <c r="D61" s="711"/>
      <c r="E61" s="724"/>
      <c r="F61" s="210">
        <f t="shared" si="38"/>
        <v>0</v>
      </c>
      <c r="G61" s="154"/>
      <c r="H61" s="169"/>
      <c r="I61" s="169"/>
      <c r="J61" s="155"/>
      <c r="K61" s="156"/>
      <c r="L61" s="156"/>
      <c r="M61" s="157"/>
      <c r="N61" s="155"/>
      <c r="O61" s="158"/>
      <c r="P61" s="190"/>
      <c r="Q61" s="433">
        <f t="shared" si="39"/>
        <v>0</v>
      </c>
      <c r="R61" s="229"/>
      <c r="S61" s="174"/>
      <c r="T61" s="162"/>
      <c r="U61" s="163"/>
      <c r="V61" s="164"/>
      <c r="W61" s="165"/>
      <c r="X61" s="199"/>
      <c r="Y61" s="200"/>
      <c r="Z61" s="711"/>
      <c r="AA61" s="724"/>
      <c r="AB61" s="210">
        <f t="shared" si="40"/>
        <v>0</v>
      </c>
      <c r="AC61" s="154"/>
      <c r="AD61" s="169"/>
      <c r="AE61" s="169"/>
      <c r="AF61" s="155"/>
      <c r="AG61" s="156"/>
      <c r="AH61" s="156"/>
      <c r="AI61" s="157"/>
      <c r="AJ61" s="155"/>
      <c r="AK61" s="158"/>
      <c r="AL61" s="190"/>
      <c r="AM61" s="433">
        <f t="shared" si="41"/>
        <v>0</v>
      </c>
      <c r="AN61" s="229"/>
      <c r="AO61" s="174"/>
      <c r="AP61" s="162"/>
      <c r="AQ61" s="163"/>
      <c r="AR61" s="164"/>
      <c r="AS61" s="165"/>
      <c r="AT61" s="199"/>
      <c r="AU61" s="200"/>
      <c r="AV61" s="711"/>
      <c r="AW61" s="724"/>
      <c r="AX61" s="210">
        <f t="shared" si="42"/>
        <v>0</v>
      </c>
      <c r="AY61" s="154"/>
      <c r="AZ61" s="169"/>
      <c r="BA61" s="169"/>
      <c r="BB61" s="155"/>
      <c r="BC61" s="156"/>
      <c r="BD61" s="156"/>
      <c r="BE61" s="157"/>
      <c r="BF61" s="155"/>
      <c r="BG61" s="158"/>
      <c r="BH61" s="172"/>
      <c r="BI61" s="187">
        <f t="shared" si="43"/>
        <v>0</v>
      </c>
      <c r="BJ61" s="229"/>
      <c r="BK61" s="174"/>
      <c r="BL61" s="162"/>
      <c r="BM61" s="163"/>
      <c r="BN61" s="164"/>
      <c r="BO61" s="165"/>
      <c r="BP61" s="199"/>
    </row>
    <row r="62" spans="1:68" ht="30" customHeight="1">
      <c r="A62" s="694">
        <v>46</v>
      </c>
      <c r="B62" s="79" t="s">
        <v>53</v>
      </c>
      <c r="C62" s="230"/>
      <c r="D62" s="730"/>
      <c r="E62" s="716"/>
      <c r="F62" s="210">
        <f t="shared" si="38"/>
        <v>0</v>
      </c>
      <c r="G62" s="211"/>
      <c r="H62" s="223"/>
      <c r="I62" s="223"/>
      <c r="J62" s="213"/>
      <c r="K62" s="214"/>
      <c r="L62" s="214"/>
      <c r="M62" s="210"/>
      <c r="N62" s="213"/>
      <c r="O62" s="215"/>
      <c r="P62" s="436"/>
      <c r="Q62" s="432">
        <f t="shared" si="39"/>
        <v>0</v>
      </c>
      <c r="R62" s="214"/>
      <c r="S62" s="225"/>
      <c r="T62" s="231"/>
      <c r="U62" s="211"/>
      <c r="V62" s="218"/>
      <c r="W62" s="219"/>
      <c r="X62" s="228"/>
      <c r="Y62" s="230"/>
      <c r="Z62" s="730"/>
      <c r="AA62" s="716"/>
      <c r="AB62" s="210">
        <f t="shared" si="40"/>
        <v>0</v>
      </c>
      <c r="AC62" s="211"/>
      <c r="AD62" s="223"/>
      <c r="AE62" s="223"/>
      <c r="AF62" s="213"/>
      <c r="AG62" s="214"/>
      <c r="AH62" s="214"/>
      <c r="AI62" s="210"/>
      <c r="AJ62" s="213"/>
      <c r="AK62" s="215"/>
      <c r="AL62" s="436"/>
      <c r="AM62" s="432">
        <f t="shared" si="41"/>
        <v>0</v>
      </c>
      <c r="AN62" s="214"/>
      <c r="AO62" s="225"/>
      <c r="AP62" s="231"/>
      <c r="AQ62" s="211"/>
      <c r="AR62" s="218"/>
      <c r="AS62" s="219"/>
      <c r="AT62" s="228"/>
      <c r="AU62" s="230"/>
      <c r="AV62" s="730"/>
      <c r="AW62" s="716"/>
      <c r="AX62" s="210">
        <f t="shared" si="42"/>
        <v>0</v>
      </c>
      <c r="AY62" s="211"/>
      <c r="AZ62" s="223"/>
      <c r="BA62" s="223"/>
      <c r="BB62" s="213"/>
      <c r="BC62" s="214"/>
      <c r="BD62" s="214"/>
      <c r="BE62" s="210"/>
      <c r="BF62" s="213"/>
      <c r="BG62" s="215"/>
      <c r="BH62" s="226"/>
      <c r="BI62" s="216">
        <f t="shared" si="43"/>
        <v>0</v>
      </c>
      <c r="BJ62" s="214"/>
      <c r="BK62" s="225"/>
      <c r="BL62" s="231"/>
      <c r="BM62" s="211"/>
      <c r="BN62" s="218"/>
      <c r="BO62" s="219"/>
      <c r="BP62" s="228"/>
    </row>
    <row r="63" spans="1:68" ht="30" customHeight="1">
      <c r="A63" s="696">
        <v>47</v>
      </c>
      <c r="B63" s="658" t="s">
        <v>53</v>
      </c>
      <c r="C63" s="200"/>
      <c r="D63" s="711"/>
      <c r="E63" s="724"/>
      <c r="F63" s="210">
        <f t="shared" si="38"/>
        <v>0</v>
      </c>
      <c r="G63" s="154"/>
      <c r="H63" s="169"/>
      <c r="I63" s="169"/>
      <c r="J63" s="155"/>
      <c r="K63" s="156"/>
      <c r="L63" s="156"/>
      <c r="M63" s="157"/>
      <c r="N63" s="155"/>
      <c r="O63" s="158"/>
      <c r="P63" s="190"/>
      <c r="Q63" s="433">
        <f>R63+S63</f>
        <v>0</v>
      </c>
      <c r="R63" s="229"/>
      <c r="S63" s="174"/>
      <c r="T63" s="162"/>
      <c r="U63" s="163"/>
      <c r="V63" s="164"/>
      <c r="W63" s="165"/>
      <c r="X63" s="199"/>
      <c r="Y63" s="200"/>
      <c r="Z63" s="711"/>
      <c r="AA63" s="724"/>
      <c r="AB63" s="210">
        <f>SUM(AC63:AI63)</f>
        <v>0</v>
      </c>
      <c r="AC63" s="154"/>
      <c r="AD63" s="169"/>
      <c r="AE63" s="169"/>
      <c r="AF63" s="155"/>
      <c r="AG63" s="156"/>
      <c r="AH63" s="156"/>
      <c r="AI63" s="157"/>
      <c r="AJ63" s="155"/>
      <c r="AK63" s="158"/>
      <c r="AL63" s="190"/>
      <c r="AM63" s="433">
        <f>AN63+AO63</f>
        <v>0</v>
      </c>
      <c r="AN63" s="229"/>
      <c r="AO63" s="174"/>
      <c r="AP63" s="162"/>
      <c r="AQ63" s="163"/>
      <c r="AR63" s="164"/>
      <c r="AS63" s="165"/>
      <c r="AT63" s="199"/>
      <c r="AU63" s="200"/>
      <c r="AV63" s="711"/>
      <c r="AW63" s="724"/>
      <c r="AX63" s="210">
        <f>SUM(AY63:BE63)</f>
        <v>0</v>
      </c>
      <c r="AY63" s="154"/>
      <c r="AZ63" s="169"/>
      <c r="BA63" s="169"/>
      <c r="BB63" s="155"/>
      <c r="BC63" s="156"/>
      <c r="BD63" s="156"/>
      <c r="BE63" s="157"/>
      <c r="BF63" s="155"/>
      <c r="BG63" s="158"/>
      <c r="BH63" s="172"/>
      <c r="BI63" s="187">
        <f>BJ63+BK63</f>
        <v>0</v>
      </c>
      <c r="BJ63" s="229"/>
      <c r="BK63" s="174"/>
      <c r="BL63" s="162"/>
      <c r="BM63" s="163"/>
      <c r="BN63" s="164"/>
      <c r="BO63" s="165"/>
      <c r="BP63" s="199"/>
    </row>
    <row r="64" spans="1:68" ht="30" customHeight="1">
      <c r="A64" s="694">
        <v>48</v>
      </c>
      <c r="B64" s="658" t="s">
        <v>89</v>
      </c>
      <c r="C64" s="200"/>
      <c r="D64" s="711"/>
      <c r="E64" s="724"/>
      <c r="F64" s="210">
        <f t="shared" si="38"/>
        <v>0</v>
      </c>
      <c r="G64" s="154"/>
      <c r="H64" s="169"/>
      <c r="I64" s="169"/>
      <c r="J64" s="155"/>
      <c r="K64" s="156"/>
      <c r="L64" s="156"/>
      <c r="M64" s="157"/>
      <c r="N64" s="155"/>
      <c r="O64" s="158"/>
      <c r="P64" s="190"/>
      <c r="Q64" s="433">
        <f>R64+S64</f>
        <v>0</v>
      </c>
      <c r="R64" s="229"/>
      <c r="S64" s="174"/>
      <c r="T64" s="162"/>
      <c r="U64" s="163"/>
      <c r="V64" s="164"/>
      <c r="W64" s="165"/>
      <c r="X64" s="199"/>
      <c r="Y64" s="200"/>
      <c r="Z64" s="711"/>
      <c r="AA64" s="724"/>
      <c r="AB64" s="210">
        <f>SUM(AC64:AI64)</f>
        <v>0</v>
      </c>
      <c r="AC64" s="154"/>
      <c r="AD64" s="169"/>
      <c r="AE64" s="169"/>
      <c r="AF64" s="155"/>
      <c r="AG64" s="156"/>
      <c r="AH64" s="156"/>
      <c r="AI64" s="157"/>
      <c r="AJ64" s="155"/>
      <c r="AK64" s="158"/>
      <c r="AL64" s="190"/>
      <c r="AM64" s="433">
        <f>AN64+AO64</f>
        <v>0</v>
      </c>
      <c r="AN64" s="229"/>
      <c r="AO64" s="174"/>
      <c r="AP64" s="162"/>
      <c r="AQ64" s="163"/>
      <c r="AR64" s="164"/>
      <c r="AS64" s="165"/>
      <c r="AT64" s="199"/>
      <c r="AU64" s="200"/>
      <c r="AV64" s="711"/>
      <c r="AW64" s="724"/>
      <c r="AX64" s="210">
        <f>SUM(AY64:BE64)</f>
        <v>0</v>
      </c>
      <c r="AY64" s="154"/>
      <c r="AZ64" s="169"/>
      <c r="BA64" s="169"/>
      <c r="BB64" s="155"/>
      <c r="BC64" s="156"/>
      <c r="BD64" s="156"/>
      <c r="BE64" s="157"/>
      <c r="BF64" s="155"/>
      <c r="BG64" s="158"/>
      <c r="BH64" s="172"/>
      <c r="BI64" s="187">
        <f>BJ64+BK64</f>
        <v>0</v>
      </c>
      <c r="BJ64" s="229"/>
      <c r="BK64" s="174"/>
      <c r="BL64" s="162"/>
      <c r="BM64" s="163"/>
      <c r="BN64" s="164"/>
      <c r="BO64" s="165"/>
      <c r="BP64" s="199"/>
    </row>
    <row r="65" spans="1:68" ht="30" customHeight="1">
      <c r="A65" s="696">
        <v>49</v>
      </c>
      <c r="B65" s="79" t="s">
        <v>70</v>
      </c>
      <c r="C65" s="230"/>
      <c r="D65" s="730"/>
      <c r="E65" s="716"/>
      <c r="F65" s="210">
        <f t="shared" si="38"/>
        <v>0</v>
      </c>
      <c r="G65" s="211"/>
      <c r="H65" s="223"/>
      <c r="I65" s="223"/>
      <c r="J65" s="213"/>
      <c r="K65" s="214"/>
      <c r="L65" s="214"/>
      <c r="M65" s="210"/>
      <c r="N65" s="213"/>
      <c r="O65" s="215"/>
      <c r="P65" s="436"/>
      <c r="Q65" s="432">
        <f t="shared" si="39"/>
        <v>0</v>
      </c>
      <c r="R65" s="214"/>
      <c r="S65" s="225"/>
      <c r="T65" s="231"/>
      <c r="U65" s="211"/>
      <c r="V65" s="218"/>
      <c r="W65" s="219"/>
      <c r="X65" s="228"/>
      <c r="Y65" s="230"/>
      <c r="Z65" s="730"/>
      <c r="AA65" s="716"/>
      <c r="AB65" s="210">
        <f t="shared" si="40"/>
        <v>0</v>
      </c>
      <c r="AC65" s="211"/>
      <c r="AD65" s="223"/>
      <c r="AE65" s="223"/>
      <c r="AF65" s="213"/>
      <c r="AG65" s="214"/>
      <c r="AH65" s="214"/>
      <c r="AI65" s="210"/>
      <c r="AJ65" s="213"/>
      <c r="AK65" s="215"/>
      <c r="AL65" s="436"/>
      <c r="AM65" s="432">
        <f t="shared" si="41"/>
        <v>0</v>
      </c>
      <c r="AN65" s="214"/>
      <c r="AO65" s="225"/>
      <c r="AP65" s="231"/>
      <c r="AQ65" s="211"/>
      <c r="AR65" s="218"/>
      <c r="AS65" s="219"/>
      <c r="AT65" s="228"/>
      <c r="AU65" s="230"/>
      <c r="AV65" s="730"/>
      <c r="AW65" s="716"/>
      <c r="AX65" s="210">
        <f t="shared" si="42"/>
        <v>0</v>
      </c>
      <c r="AY65" s="211"/>
      <c r="AZ65" s="223"/>
      <c r="BA65" s="223"/>
      <c r="BB65" s="213"/>
      <c r="BC65" s="214"/>
      <c r="BD65" s="214"/>
      <c r="BE65" s="210"/>
      <c r="BF65" s="213"/>
      <c r="BG65" s="215"/>
      <c r="BH65" s="226"/>
      <c r="BI65" s="216">
        <f t="shared" si="43"/>
        <v>0</v>
      </c>
      <c r="BJ65" s="214"/>
      <c r="BK65" s="225"/>
      <c r="BL65" s="231"/>
      <c r="BM65" s="211"/>
      <c r="BN65" s="218"/>
      <c r="BO65" s="219"/>
      <c r="BP65" s="228"/>
    </row>
    <row r="66" spans="1:68" ht="30" customHeight="1">
      <c r="A66" s="694">
        <v>50</v>
      </c>
      <c r="B66" s="27" t="s">
        <v>70</v>
      </c>
      <c r="C66" s="200"/>
      <c r="D66" s="711"/>
      <c r="E66" s="724"/>
      <c r="F66" s="210">
        <f t="shared" si="38"/>
        <v>0</v>
      </c>
      <c r="G66" s="154"/>
      <c r="H66" s="169"/>
      <c r="I66" s="169"/>
      <c r="J66" s="155"/>
      <c r="K66" s="156"/>
      <c r="L66" s="156"/>
      <c r="M66" s="157"/>
      <c r="N66" s="155"/>
      <c r="O66" s="158"/>
      <c r="P66" s="190"/>
      <c r="Q66" s="433">
        <f t="shared" si="39"/>
        <v>0</v>
      </c>
      <c r="R66" s="229"/>
      <c r="S66" s="174"/>
      <c r="T66" s="162"/>
      <c r="U66" s="163"/>
      <c r="V66" s="164"/>
      <c r="W66" s="165"/>
      <c r="X66" s="199"/>
      <c r="Y66" s="200"/>
      <c r="Z66" s="711"/>
      <c r="AA66" s="724"/>
      <c r="AB66" s="210">
        <f t="shared" si="40"/>
        <v>0</v>
      </c>
      <c r="AC66" s="154"/>
      <c r="AD66" s="169"/>
      <c r="AE66" s="169"/>
      <c r="AF66" s="155"/>
      <c r="AG66" s="156"/>
      <c r="AH66" s="156"/>
      <c r="AI66" s="157"/>
      <c r="AJ66" s="155"/>
      <c r="AK66" s="158"/>
      <c r="AL66" s="190"/>
      <c r="AM66" s="433">
        <f t="shared" si="41"/>
        <v>0</v>
      </c>
      <c r="AN66" s="229"/>
      <c r="AO66" s="174"/>
      <c r="AP66" s="162"/>
      <c r="AQ66" s="163"/>
      <c r="AR66" s="164"/>
      <c r="AS66" s="165"/>
      <c r="AT66" s="199"/>
      <c r="AU66" s="200"/>
      <c r="AV66" s="711"/>
      <c r="AW66" s="724"/>
      <c r="AX66" s="210">
        <f t="shared" si="42"/>
        <v>0</v>
      </c>
      <c r="AY66" s="154"/>
      <c r="AZ66" s="169"/>
      <c r="BA66" s="169"/>
      <c r="BB66" s="155"/>
      <c r="BC66" s="156"/>
      <c r="BD66" s="156"/>
      <c r="BE66" s="157"/>
      <c r="BF66" s="155"/>
      <c r="BG66" s="158"/>
      <c r="BH66" s="172"/>
      <c r="BI66" s="187">
        <f t="shared" si="43"/>
        <v>0</v>
      </c>
      <c r="BJ66" s="229"/>
      <c r="BK66" s="174"/>
      <c r="BL66" s="162"/>
      <c r="BM66" s="163"/>
      <c r="BN66" s="164"/>
      <c r="BO66" s="165"/>
      <c r="BP66" s="199"/>
    </row>
    <row r="67" spans="1:68" ht="30" customHeight="1">
      <c r="A67" s="696">
        <v>51</v>
      </c>
      <c r="B67" s="27" t="s">
        <v>71</v>
      </c>
      <c r="C67" s="200"/>
      <c r="D67" s="711"/>
      <c r="E67" s="724"/>
      <c r="F67" s="210">
        <f t="shared" si="38"/>
        <v>0</v>
      </c>
      <c r="G67" s="154"/>
      <c r="H67" s="169"/>
      <c r="I67" s="169"/>
      <c r="J67" s="155"/>
      <c r="K67" s="156"/>
      <c r="L67" s="156"/>
      <c r="M67" s="157"/>
      <c r="N67" s="155"/>
      <c r="O67" s="158"/>
      <c r="P67" s="190"/>
      <c r="Q67" s="433">
        <f t="shared" si="39"/>
        <v>0</v>
      </c>
      <c r="R67" s="229"/>
      <c r="S67" s="174"/>
      <c r="T67" s="162"/>
      <c r="U67" s="163"/>
      <c r="V67" s="164"/>
      <c r="W67" s="165"/>
      <c r="X67" s="199"/>
      <c r="Y67" s="200"/>
      <c r="Z67" s="711"/>
      <c r="AA67" s="724"/>
      <c r="AB67" s="210">
        <f t="shared" si="40"/>
        <v>0</v>
      </c>
      <c r="AC67" s="154"/>
      <c r="AD67" s="169"/>
      <c r="AE67" s="169"/>
      <c r="AF67" s="155"/>
      <c r="AG67" s="156"/>
      <c r="AH67" s="156"/>
      <c r="AI67" s="157"/>
      <c r="AJ67" s="155"/>
      <c r="AK67" s="158"/>
      <c r="AL67" s="190"/>
      <c r="AM67" s="433">
        <f t="shared" si="41"/>
        <v>0</v>
      </c>
      <c r="AN67" s="229"/>
      <c r="AO67" s="174"/>
      <c r="AP67" s="162"/>
      <c r="AQ67" s="163"/>
      <c r="AR67" s="164"/>
      <c r="AS67" s="165"/>
      <c r="AT67" s="199"/>
      <c r="AU67" s="200"/>
      <c r="AV67" s="711"/>
      <c r="AW67" s="724"/>
      <c r="AX67" s="210">
        <f t="shared" si="42"/>
        <v>0</v>
      </c>
      <c r="AY67" s="154"/>
      <c r="AZ67" s="169"/>
      <c r="BA67" s="169"/>
      <c r="BB67" s="155"/>
      <c r="BC67" s="156"/>
      <c r="BD67" s="156"/>
      <c r="BE67" s="157"/>
      <c r="BF67" s="155"/>
      <c r="BG67" s="158"/>
      <c r="BH67" s="172"/>
      <c r="BI67" s="187">
        <f t="shared" si="43"/>
        <v>0</v>
      </c>
      <c r="BJ67" s="229"/>
      <c r="BK67" s="174"/>
      <c r="BL67" s="162"/>
      <c r="BM67" s="163"/>
      <c r="BN67" s="164"/>
      <c r="BO67" s="165"/>
      <c r="BP67" s="199"/>
    </row>
    <row r="68" spans="1:68" ht="30" customHeight="1">
      <c r="A68" s="694">
        <v>52</v>
      </c>
      <c r="B68" s="79" t="s">
        <v>72</v>
      </c>
      <c r="C68" s="230"/>
      <c r="D68" s="730"/>
      <c r="E68" s="716"/>
      <c r="F68" s="210">
        <f t="shared" si="38"/>
        <v>0</v>
      </c>
      <c r="G68" s="211"/>
      <c r="H68" s="223"/>
      <c r="I68" s="223"/>
      <c r="J68" s="213"/>
      <c r="K68" s="214"/>
      <c r="L68" s="214"/>
      <c r="M68" s="210"/>
      <c r="N68" s="213"/>
      <c r="O68" s="215"/>
      <c r="P68" s="436"/>
      <c r="Q68" s="432">
        <f t="shared" si="39"/>
        <v>0</v>
      </c>
      <c r="R68" s="214"/>
      <c r="S68" s="225"/>
      <c r="T68" s="231"/>
      <c r="U68" s="211"/>
      <c r="V68" s="218"/>
      <c r="W68" s="219"/>
      <c r="X68" s="228"/>
      <c r="Y68" s="230"/>
      <c r="Z68" s="730"/>
      <c r="AA68" s="716"/>
      <c r="AB68" s="210">
        <f t="shared" si="40"/>
        <v>0</v>
      </c>
      <c r="AC68" s="211"/>
      <c r="AD68" s="223"/>
      <c r="AE68" s="223"/>
      <c r="AF68" s="213"/>
      <c r="AG68" s="214"/>
      <c r="AH68" s="214"/>
      <c r="AI68" s="210"/>
      <c r="AJ68" s="213"/>
      <c r="AK68" s="215"/>
      <c r="AL68" s="436"/>
      <c r="AM68" s="432">
        <f t="shared" si="41"/>
        <v>0</v>
      </c>
      <c r="AN68" s="214"/>
      <c r="AO68" s="225"/>
      <c r="AP68" s="231"/>
      <c r="AQ68" s="211"/>
      <c r="AR68" s="218"/>
      <c r="AS68" s="219"/>
      <c r="AT68" s="228"/>
      <c r="AU68" s="230"/>
      <c r="AV68" s="730"/>
      <c r="AW68" s="716"/>
      <c r="AX68" s="210">
        <f t="shared" si="42"/>
        <v>0</v>
      </c>
      <c r="AY68" s="211"/>
      <c r="AZ68" s="223"/>
      <c r="BA68" s="223"/>
      <c r="BB68" s="213"/>
      <c r="BC68" s="214"/>
      <c r="BD68" s="214"/>
      <c r="BE68" s="210"/>
      <c r="BF68" s="213"/>
      <c r="BG68" s="215"/>
      <c r="BH68" s="226"/>
      <c r="BI68" s="216">
        <f t="shared" si="43"/>
        <v>0</v>
      </c>
      <c r="BJ68" s="214"/>
      <c r="BK68" s="225"/>
      <c r="BL68" s="231"/>
      <c r="BM68" s="211"/>
      <c r="BN68" s="218"/>
      <c r="BO68" s="219"/>
      <c r="BP68" s="228"/>
    </row>
    <row r="69" spans="1:68" ht="30" customHeight="1">
      <c r="A69" s="696">
        <v>53</v>
      </c>
      <c r="B69" s="79" t="s">
        <v>48</v>
      </c>
      <c r="C69" s="230"/>
      <c r="D69" s="730"/>
      <c r="E69" s="716"/>
      <c r="F69" s="210">
        <f t="shared" si="38"/>
        <v>0</v>
      </c>
      <c r="G69" s="211"/>
      <c r="H69" s="223"/>
      <c r="I69" s="223"/>
      <c r="J69" s="213"/>
      <c r="K69" s="214"/>
      <c r="L69" s="214"/>
      <c r="M69" s="210"/>
      <c r="N69" s="213"/>
      <c r="O69" s="215"/>
      <c r="P69" s="436"/>
      <c r="Q69" s="432">
        <f t="shared" si="39"/>
        <v>0</v>
      </c>
      <c r="R69" s="214"/>
      <c r="S69" s="225"/>
      <c r="T69" s="231"/>
      <c r="U69" s="211"/>
      <c r="V69" s="218"/>
      <c r="W69" s="219"/>
      <c r="X69" s="228"/>
      <c r="Y69" s="230"/>
      <c r="Z69" s="730"/>
      <c r="AA69" s="716"/>
      <c r="AB69" s="210">
        <f t="shared" si="40"/>
        <v>0</v>
      </c>
      <c r="AC69" s="211"/>
      <c r="AD69" s="223"/>
      <c r="AE69" s="223"/>
      <c r="AF69" s="213"/>
      <c r="AG69" s="214"/>
      <c r="AH69" s="214"/>
      <c r="AI69" s="210"/>
      <c r="AJ69" s="213"/>
      <c r="AK69" s="215"/>
      <c r="AL69" s="436"/>
      <c r="AM69" s="432">
        <f t="shared" si="41"/>
        <v>0</v>
      </c>
      <c r="AN69" s="214"/>
      <c r="AO69" s="225"/>
      <c r="AP69" s="231"/>
      <c r="AQ69" s="211"/>
      <c r="AR69" s="218"/>
      <c r="AS69" s="219"/>
      <c r="AT69" s="228"/>
      <c r="AU69" s="230"/>
      <c r="AV69" s="730"/>
      <c r="AW69" s="716"/>
      <c r="AX69" s="210">
        <f t="shared" si="42"/>
        <v>0</v>
      </c>
      <c r="AY69" s="211"/>
      <c r="AZ69" s="223"/>
      <c r="BA69" s="223"/>
      <c r="BB69" s="213"/>
      <c r="BC69" s="214"/>
      <c r="BD69" s="214"/>
      <c r="BE69" s="210"/>
      <c r="BF69" s="213"/>
      <c r="BG69" s="215"/>
      <c r="BH69" s="226"/>
      <c r="BI69" s="216">
        <f t="shared" si="43"/>
        <v>0</v>
      </c>
      <c r="BJ69" s="214"/>
      <c r="BK69" s="225"/>
      <c r="BL69" s="231"/>
      <c r="BM69" s="211"/>
      <c r="BN69" s="218"/>
      <c r="BO69" s="219"/>
      <c r="BP69" s="228"/>
    </row>
    <row r="70" spans="1:68" ht="30" customHeight="1">
      <c r="A70" s="694">
        <v>54</v>
      </c>
      <c r="B70" s="79" t="s">
        <v>73</v>
      </c>
      <c r="C70" s="230"/>
      <c r="D70" s="730"/>
      <c r="E70" s="716"/>
      <c r="F70" s="210">
        <f t="shared" si="38"/>
        <v>0</v>
      </c>
      <c r="G70" s="211"/>
      <c r="H70" s="223"/>
      <c r="I70" s="223"/>
      <c r="J70" s="213"/>
      <c r="K70" s="214"/>
      <c r="L70" s="214"/>
      <c r="M70" s="210"/>
      <c r="N70" s="213"/>
      <c r="O70" s="215"/>
      <c r="P70" s="436"/>
      <c r="Q70" s="432">
        <f t="shared" si="39"/>
        <v>0</v>
      </c>
      <c r="R70" s="214"/>
      <c r="S70" s="225"/>
      <c r="T70" s="231"/>
      <c r="U70" s="211"/>
      <c r="V70" s="218"/>
      <c r="W70" s="219"/>
      <c r="X70" s="228"/>
      <c r="Y70" s="230"/>
      <c r="Z70" s="730"/>
      <c r="AA70" s="716"/>
      <c r="AB70" s="210">
        <f t="shared" si="40"/>
        <v>0</v>
      </c>
      <c r="AC70" s="211"/>
      <c r="AD70" s="223"/>
      <c r="AE70" s="223"/>
      <c r="AF70" s="213"/>
      <c r="AG70" s="214"/>
      <c r="AH70" s="214"/>
      <c r="AI70" s="210"/>
      <c r="AJ70" s="213"/>
      <c r="AK70" s="215"/>
      <c r="AL70" s="436"/>
      <c r="AM70" s="432">
        <f t="shared" si="41"/>
        <v>0</v>
      </c>
      <c r="AN70" s="214"/>
      <c r="AO70" s="225"/>
      <c r="AP70" s="231"/>
      <c r="AQ70" s="211"/>
      <c r="AR70" s="218"/>
      <c r="AS70" s="219"/>
      <c r="AT70" s="228"/>
      <c r="AU70" s="230"/>
      <c r="AV70" s="730"/>
      <c r="AW70" s="716"/>
      <c r="AX70" s="210">
        <f t="shared" si="42"/>
        <v>0</v>
      </c>
      <c r="AY70" s="211"/>
      <c r="AZ70" s="223"/>
      <c r="BA70" s="223"/>
      <c r="BB70" s="213"/>
      <c r="BC70" s="214"/>
      <c r="BD70" s="214"/>
      <c r="BE70" s="210"/>
      <c r="BF70" s="213"/>
      <c r="BG70" s="215"/>
      <c r="BH70" s="226"/>
      <c r="BI70" s="216">
        <f t="shared" si="43"/>
        <v>0</v>
      </c>
      <c r="BJ70" s="214"/>
      <c r="BK70" s="225"/>
      <c r="BL70" s="231"/>
      <c r="BM70" s="211"/>
      <c r="BN70" s="218"/>
      <c r="BO70" s="219"/>
      <c r="BP70" s="228"/>
    </row>
    <row r="71" spans="1:68" ht="30" customHeight="1">
      <c r="A71" s="696">
        <v>55</v>
      </c>
      <c r="B71" s="79" t="s">
        <v>91</v>
      </c>
      <c r="C71" s="425"/>
      <c r="D71" s="730"/>
      <c r="E71" s="716"/>
      <c r="F71" s="210">
        <f t="shared" si="38"/>
        <v>0</v>
      </c>
      <c r="G71" s="85"/>
      <c r="H71" s="94"/>
      <c r="I71" s="94"/>
      <c r="J71" s="85"/>
      <c r="K71" s="85"/>
      <c r="L71" s="85"/>
      <c r="M71" s="394"/>
      <c r="N71" s="84"/>
      <c r="O71" s="86"/>
      <c r="P71" s="345"/>
      <c r="Q71" s="432">
        <f t="shared" si="39"/>
        <v>0</v>
      </c>
      <c r="R71" s="396"/>
      <c r="S71" s="96"/>
      <c r="T71" s="102"/>
      <c r="U71" s="82"/>
      <c r="V71" s="89"/>
      <c r="W71" s="90"/>
      <c r="X71" s="99"/>
      <c r="Y71" s="101"/>
      <c r="Z71" s="730"/>
      <c r="AA71" s="716"/>
      <c r="AB71" s="210">
        <f t="shared" si="40"/>
        <v>0</v>
      </c>
      <c r="AC71" s="82"/>
      <c r="AD71" s="94"/>
      <c r="AE71" s="94"/>
      <c r="AF71" s="84"/>
      <c r="AG71" s="85"/>
      <c r="AH71" s="85"/>
      <c r="AI71" s="81"/>
      <c r="AJ71" s="84"/>
      <c r="AK71" s="86"/>
      <c r="AL71" s="97"/>
      <c r="AM71" s="432">
        <f t="shared" si="41"/>
        <v>0</v>
      </c>
      <c r="AN71" s="85"/>
      <c r="AO71" s="96"/>
      <c r="AP71" s="102"/>
      <c r="AQ71" s="82"/>
      <c r="AR71" s="89"/>
      <c r="AS71" s="90"/>
      <c r="AT71" s="99"/>
      <c r="AU71" s="101"/>
      <c r="AV71" s="730"/>
      <c r="AW71" s="716"/>
      <c r="AX71" s="210">
        <f t="shared" si="42"/>
        <v>0</v>
      </c>
      <c r="AY71" s="82"/>
      <c r="AZ71" s="94"/>
      <c r="BA71" s="94"/>
      <c r="BB71" s="84"/>
      <c r="BC71" s="85"/>
      <c r="BD71" s="85"/>
      <c r="BE71" s="81"/>
      <c r="BF71" s="84"/>
      <c r="BG71" s="86"/>
      <c r="BH71" s="97"/>
      <c r="BI71" s="216">
        <f t="shared" si="43"/>
        <v>0</v>
      </c>
      <c r="BJ71" s="85"/>
      <c r="BK71" s="96"/>
      <c r="BL71" s="102"/>
      <c r="BM71" s="82"/>
      <c r="BN71" s="89"/>
      <c r="BO71" s="90"/>
      <c r="BP71" s="99"/>
    </row>
    <row r="72" spans="1:68" ht="91.5" customHeight="1" thickBot="1">
      <c r="A72" s="694">
        <v>56</v>
      </c>
      <c r="B72" s="280" t="s">
        <v>49</v>
      </c>
      <c r="C72" s="230"/>
      <c r="D72" s="730"/>
      <c r="E72" s="717"/>
      <c r="F72" s="281">
        <f t="shared" si="38"/>
        <v>0</v>
      </c>
      <c r="G72" s="282"/>
      <c r="H72" s="283"/>
      <c r="I72" s="283"/>
      <c r="J72" s="284"/>
      <c r="K72" s="285"/>
      <c r="L72" s="285"/>
      <c r="M72" s="281"/>
      <c r="N72" s="284"/>
      <c r="O72" s="286"/>
      <c r="P72" s="437"/>
      <c r="Q72" s="434">
        <f t="shared" si="39"/>
        <v>0</v>
      </c>
      <c r="R72" s="285"/>
      <c r="S72" s="289"/>
      <c r="T72" s="217"/>
      <c r="U72" s="282"/>
      <c r="V72" s="290"/>
      <c r="W72" s="291"/>
      <c r="X72" s="292"/>
      <c r="Y72" s="230"/>
      <c r="Z72" s="730"/>
      <c r="AA72" s="717"/>
      <c r="AB72" s="281">
        <f t="shared" si="40"/>
        <v>0</v>
      </c>
      <c r="AC72" s="282"/>
      <c r="AD72" s="283"/>
      <c r="AE72" s="283"/>
      <c r="AF72" s="284"/>
      <c r="AG72" s="285"/>
      <c r="AH72" s="285"/>
      <c r="AI72" s="281"/>
      <c r="AJ72" s="284"/>
      <c r="AK72" s="286"/>
      <c r="AL72" s="437"/>
      <c r="AM72" s="434">
        <f t="shared" si="41"/>
        <v>0</v>
      </c>
      <c r="AN72" s="285"/>
      <c r="AO72" s="289"/>
      <c r="AP72" s="217"/>
      <c r="AQ72" s="282"/>
      <c r="AR72" s="290"/>
      <c r="AS72" s="291"/>
      <c r="AT72" s="292"/>
      <c r="AU72" s="230"/>
      <c r="AV72" s="730"/>
      <c r="AW72" s="717"/>
      <c r="AX72" s="281">
        <f t="shared" si="42"/>
        <v>0</v>
      </c>
      <c r="AY72" s="282"/>
      <c r="AZ72" s="283"/>
      <c r="BA72" s="283"/>
      <c r="BB72" s="284"/>
      <c r="BC72" s="285"/>
      <c r="BD72" s="285"/>
      <c r="BE72" s="281"/>
      <c r="BF72" s="284"/>
      <c r="BG72" s="286"/>
      <c r="BH72" s="287"/>
      <c r="BI72" s="288">
        <f t="shared" si="43"/>
        <v>0</v>
      </c>
      <c r="BJ72" s="285"/>
      <c r="BK72" s="289"/>
      <c r="BL72" s="217"/>
      <c r="BM72" s="282"/>
      <c r="BN72" s="290"/>
      <c r="BO72" s="291"/>
      <c r="BP72" s="292"/>
    </row>
    <row r="73" spans="1:68" s="13" customFormat="1" ht="24" customHeight="1" thickBot="1">
      <c r="A73" s="783" t="s">
        <v>9</v>
      </c>
      <c r="B73" s="784"/>
      <c r="C73" s="293">
        <f>C43+C44+C47+C50+C53+C56+C59+C62+C65+C68+C69+C70+C71+C72</f>
        <v>0</v>
      </c>
      <c r="D73" s="711">
        <f>D72+D71+D70+D69+D68+D65+D62+D59+D56+D53+D50+D47+D44+D43</f>
        <v>0</v>
      </c>
      <c r="E73" s="725">
        <f>E72+E71+E70+E69+E68+E65+E62+E59+E56+E53+E50+E47+E44+E43</f>
        <v>0</v>
      </c>
      <c r="F73" s="322">
        <f>F43+F44+F47+F50+F53+F56+F59+F62+F65+F68+F69+F70+F71+F72</f>
        <v>0</v>
      </c>
      <c r="G73" s="322">
        <f aca="true" t="shared" si="44" ref="G73:M73">G43+G44+G47+G50+G53+G56+G59+G62+G65+G68+G69+G70+G71+G72</f>
        <v>0</v>
      </c>
      <c r="H73" s="322">
        <f t="shared" si="44"/>
        <v>0</v>
      </c>
      <c r="I73" s="322">
        <f t="shared" si="44"/>
        <v>0</v>
      </c>
      <c r="J73" s="322">
        <f t="shared" si="44"/>
        <v>0</v>
      </c>
      <c r="K73" s="322">
        <f t="shared" si="44"/>
        <v>0</v>
      </c>
      <c r="L73" s="322">
        <f t="shared" si="44"/>
        <v>0</v>
      </c>
      <c r="M73" s="322">
        <f t="shared" si="44"/>
        <v>0</v>
      </c>
      <c r="N73" s="295"/>
      <c r="O73" s="296"/>
      <c r="P73" s="184"/>
      <c r="Q73" s="322">
        <f>Q43+Q44+Q47+Q50+Q53+Q56+Q59+Q62+Q65+Q68+Q69+Q70+Q71+Q72</f>
        <v>0</v>
      </c>
      <c r="R73" s="322">
        <f aca="true" t="shared" si="45" ref="R73:W73">R43+R44+R47+R50+R53+R56+R59+R62+R65+R68+R69+R70+R71+R72</f>
        <v>0</v>
      </c>
      <c r="S73" s="322">
        <f t="shared" si="45"/>
        <v>0</v>
      </c>
      <c r="T73" s="293">
        <f t="shared" si="45"/>
        <v>0</v>
      </c>
      <c r="U73" s="322">
        <f t="shared" si="45"/>
        <v>0</v>
      </c>
      <c r="V73" s="322">
        <f t="shared" si="45"/>
        <v>0</v>
      </c>
      <c r="W73" s="293">
        <f t="shared" si="45"/>
        <v>0</v>
      </c>
      <c r="X73" s="184"/>
      <c r="Y73" s="293">
        <f>Y43+Y44+Y47+Y50+Y53+Y56+Y59+Y62+Y65+Y68+Y69+Y70+Y71+Y72</f>
        <v>0</v>
      </c>
      <c r="Z73" s="711">
        <f>Z72+Z71+Z70+Z69+Z68+Z65+Z62+Z59+Z56+Z53+Z50+Z47+Z44+Z43</f>
        <v>0</v>
      </c>
      <c r="AA73" s="725">
        <f>AA72+AA71+AA70+AA69+AA68+AA65+AA62+AA59+AA56+AA53+AA50+AA47+AA44+AA43</f>
        <v>0</v>
      </c>
      <c r="AB73" s="294">
        <f aca="true" t="shared" si="46" ref="AB73:BP73">AB43+AB44+AB47+AB50+AB53+AB56+AB59+AB62+AB65+AB68+AB69+AB70+AB71+AB72</f>
        <v>0</v>
      </c>
      <c r="AC73" s="294">
        <f t="shared" si="46"/>
        <v>0</v>
      </c>
      <c r="AD73" s="294">
        <f t="shared" si="46"/>
        <v>0</v>
      </c>
      <c r="AE73" s="294">
        <f t="shared" si="46"/>
        <v>0</v>
      </c>
      <c r="AF73" s="294">
        <f t="shared" si="46"/>
        <v>0</v>
      </c>
      <c r="AG73" s="294">
        <f t="shared" si="46"/>
        <v>0</v>
      </c>
      <c r="AH73" s="294">
        <f t="shared" si="46"/>
        <v>0</v>
      </c>
      <c r="AI73" s="294">
        <f t="shared" si="46"/>
        <v>0</v>
      </c>
      <c r="AJ73" s="294">
        <f t="shared" si="46"/>
        <v>0</v>
      </c>
      <c r="AK73" s="294">
        <f t="shared" si="46"/>
        <v>0</v>
      </c>
      <c r="AL73" s="294">
        <f t="shared" si="46"/>
        <v>0</v>
      </c>
      <c r="AM73" s="294">
        <f t="shared" si="46"/>
        <v>0</v>
      </c>
      <c r="AN73" s="294">
        <f t="shared" si="46"/>
        <v>0</v>
      </c>
      <c r="AO73" s="294">
        <f t="shared" si="46"/>
        <v>0</v>
      </c>
      <c r="AP73" s="293">
        <f t="shared" si="46"/>
        <v>0</v>
      </c>
      <c r="AQ73" s="294">
        <f t="shared" si="46"/>
        <v>0</v>
      </c>
      <c r="AR73" s="294">
        <f t="shared" si="46"/>
        <v>0</v>
      </c>
      <c r="AS73" s="293">
        <f t="shared" si="46"/>
        <v>0</v>
      </c>
      <c r="AT73" s="294">
        <f t="shared" si="46"/>
        <v>0</v>
      </c>
      <c r="AU73" s="293">
        <f t="shared" si="46"/>
        <v>0</v>
      </c>
      <c r="AV73" s="711">
        <f>AV72+AV71+AV70+AV69+AV68+AV65+AV62+AV59+AV56+AV53+AV50+AV47+AV44+AV43</f>
        <v>0</v>
      </c>
      <c r="AW73" s="725">
        <f>AW72+AW71+AW70+AW69+AW68+AW65+AW62+AW59+AW56+AW53+AW50+AW47+AW44+AW43</f>
        <v>0</v>
      </c>
      <c r="AX73" s="294">
        <f t="shared" si="46"/>
        <v>0</v>
      </c>
      <c r="AY73" s="294">
        <f t="shared" si="46"/>
        <v>0</v>
      </c>
      <c r="AZ73" s="294">
        <f t="shared" si="46"/>
        <v>0</v>
      </c>
      <c r="BA73" s="294">
        <f t="shared" si="46"/>
        <v>0</v>
      </c>
      <c r="BB73" s="294">
        <f t="shared" si="46"/>
        <v>0</v>
      </c>
      <c r="BC73" s="294">
        <f t="shared" si="46"/>
        <v>0</v>
      </c>
      <c r="BD73" s="294">
        <f t="shared" si="46"/>
        <v>0</v>
      </c>
      <c r="BE73" s="294">
        <f t="shared" si="46"/>
        <v>0</v>
      </c>
      <c r="BF73" s="294">
        <f t="shared" si="46"/>
        <v>0</v>
      </c>
      <c r="BG73" s="294">
        <f t="shared" si="46"/>
        <v>0</v>
      </c>
      <c r="BH73" s="294">
        <f t="shared" si="46"/>
        <v>0</v>
      </c>
      <c r="BI73" s="294">
        <f t="shared" si="46"/>
        <v>0</v>
      </c>
      <c r="BJ73" s="294">
        <f t="shared" si="46"/>
        <v>0</v>
      </c>
      <c r="BK73" s="294">
        <f t="shared" si="46"/>
        <v>0</v>
      </c>
      <c r="BL73" s="293">
        <f t="shared" si="46"/>
        <v>0</v>
      </c>
      <c r="BM73" s="294">
        <f t="shared" si="46"/>
        <v>0</v>
      </c>
      <c r="BN73" s="294">
        <f t="shared" si="46"/>
        <v>0</v>
      </c>
      <c r="BO73" s="293">
        <f t="shared" si="46"/>
        <v>0</v>
      </c>
      <c r="BP73" s="294">
        <f t="shared" si="46"/>
        <v>0</v>
      </c>
    </row>
    <row r="74" spans="1:68" ht="22.5" customHeight="1" thickBot="1">
      <c r="A74" s="801" t="s">
        <v>115</v>
      </c>
      <c r="B74" s="802"/>
      <c r="C74" s="896"/>
      <c r="D74" s="897"/>
      <c r="E74" s="897"/>
      <c r="F74" s="897"/>
      <c r="G74" s="897"/>
      <c r="H74" s="897"/>
      <c r="I74" s="897"/>
      <c r="J74" s="897"/>
      <c r="K74" s="897"/>
      <c r="L74" s="897"/>
      <c r="M74" s="897"/>
      <c r="N74" s="897"/>
      <c r="O74" s="897"/>
      <c r="P74" s="897"/>
      <c r="Q74" s="897"/>
      <c r="R74" s="897"/>
      <c r="S74" s="897"/>
      <c r="T74" s="897"/>
      <c r="U74" s="897"/>
      <c r="V74" s="897"/>
      <c r="W74" s="897"/>
      <c r="X74" s="898"/>
      <c r="Y74" s="896"/>
      <c r="Z74" s="897"/>
      <c r="AA74" s="897"/>
      <c r="AB74" s="897"/>
      <c r="AC74" s="897"/>
      <c r="AD74" s="897"/>
      <c r="AE74" s="897"/>
      <c r="AF74" s="897"/>
      <c r="AG74" s="897"/>
      <c r="AH74" s="897"/>
      <c r="AI74" s="897"/>
      <c r="AJ74" s="897"/>
      <c r="AK74" s="897"/>
      <c r="AL74" s="897"/>
      <c r="AM74" s="897"/>
      <c r="AN74" s="897"/>
      <c r="AO74" s="897"/>
      <c r="AP74" s="897"/>
      <c r="AQ74" s="897"/>
      <c r="AR74" s="897"/>
      <c r="AS74" s="897"/>
      <c r="AT74" s="898"/>
      <c r="AU74" s="896"/>
      <c r="AV74" s="897"/>
      <c r="AW74" s="897"/>
      <c r="AX74" s="897"/>
      <c r="AY74" s="897"/>
      <c r="AZ74" s="897"/>
      <c r="BA74" s="897"/>
      <c r="BB74" s="897"/>
      <c r="BC74" s="897"/>
      <c r="BD74" s="897"/>
      <c r="BE74" s="897"/>
      <c r="BF74" s="897"/>
      <c r="BG74" s="897"/>
      <c r="BH74" s="897"/>
      <c r="BI74" s="897"/>
      <c r="BJ74" s="897"/>
      <c r="BK74" s="897"/>
      <c r="BL74" s="897"/>
      <c r="BM74" s="897"/>
      <c r="BN74" s="897"/>
      <c r="BO74" s="897"/>
      <c r="BP74" s="898"/>
    </row>
    <row r="75" spans="1:68" ht="30" customHeight="1">
      <c r="A75" s="696">
        <v>57</v>
      </c>
      <c r="B75" s="421" t="s">
        <v>22</v>
      </c>
      <c r="C75" s="441">
        <v>2</v>
      </c>
      <c r="D75" s="712">
        <v>5</v>
      </c>
      <c r="E75" s="721">
        <v>10</v>
      </c>
      <c r="F75" s="442">
        <f>SUM(G75:M75)</f>
        <v>30</v>
      </c>
      <c r="G75" s="443">
        <v>15</v>
      </c>
      <c r="H75" s="443"/>
      <c r="I75" s="443"/>
      <c r="J75" s="443">
        <v>15</v>
      </c>
      <c r="K75" s="443"/>
      <c r="L75" s="443"/>
      <c r="M75" s="444"/>
      <c r="N75" s="233"/>
      <c r="O75" s="234"/>
      <c r="P75" s="513" t="s">
        <v>96</v>
      </c>
      <c r="Q75" s="522"/>
      <c r="R75" s="453"/>
      <c r="S75" s="453"/>
      <c r="T75" s="523"/>
      <c r="U75" s="518"/>
      <c r="V75" s="454"/>
      <c r="W75" s="515"/>
      <c r="X75" s="513"/>
      <c r="Y75" s="438">
        <v>2</v>
      </c>
      <c r="Z75" s="712">
        <v>5</v>
      </c>
      <c r="AA75" s="721">
        <v>10</v>
      </c>
      <c r="AB75" s="232">
        <f>SUM(AC75:AI75)</f>
        <v>30</v>
      </c>
      <c r="AC75" s="193">
        <v>15</v>
      </c>
      <c r="AD75" s="443"/>
      <c r="AE75" s="443"/>
      <c r="AF75" s="193">
        <v>15</v>
      </c>
      <c r="AG75" s="193"/>
      <c r="AH75" s="193"/>
      <c r="AI75" s="193"/>
      <c r="AJ75" s="233"/>
      <c r="AK75" s="234"/>
      <c r="AL75" s="513" t="s">
        <v>96</v>
      </c>
      <c r="AM75" s="527"/>
      <c r="AN75" s="330"/>
      <c r="AO75" s="330"/>
      <c r="AP75" s="325"/>
      <c r="AQ75" s="528"/>
      <c r="AR75" s="531"/>
      <c r="AS75" s="523"/>
      <c r="AT75" s="513"/>
      <c r="AU75" s="438"/>
      <c r="AV75" s="712"/>
      <c r="AW75" s="721"/>
      <c r="AX75" s="232">
        <f>SUM(AY75:BE75)</f>
        <v>0</v>
      </c>
      <c r="AY75" s="193"/>
      <c r="AZ75" s="443"/>
      <c r="BA75" s="443"/>
      <c r="BB75" s="193"/>
      <c r="BC75" s="193"/>
      <c r="BD75" s="193"/>
      <c r="BE75" s="193"/>
      <c r="BF75" s="233"/>
      <c r="BG75" s="234"/>
      <c r="BH75" s="513"/>
      <c r="BI75" s="527"/>
      <c r="BJ75" s="330"/>
      <c r="BK75" s="330"/>
      <c r="BL75" s="325"/>
      <c r="BM75" s="331"/>
      <c r="BN75" s="332"/>
      <c r="BO75" s="534"/>
      <c r="BP75" s="513"/>
    </row>
    <row r="76" spans="1:68" ht="30" customHeight="1">
      <c r="A76" s="694">
        <v>58</v>
      </c>
      <c r="B76" s="422" t="s">
        <v>23</v>
      </c>
      <c r="C76" s="445">
        <v>1</v>
      </c>
      <c r="D76" s="712">
        <v>5</v>
      </c>
      <c r="E76" s="721">
        <v>10</v>
      </c>
      <c r="F76" s="232">
        <f>SUM(G76:M76)</f>
        <v>15</v>
      </c>
      <c r="G76" s="193">
        <v>15</v>
      </c>
      <c r="H76" s="193"/>
      <c r="I76" s="193"/>
      <c r="J76" s="193"/>
      <c r="K76" s="193"/>
      <c r="L76" s="193"/>
      <c r="M76" s="446"/>
      <c r="N76" s="233"/>
      <c r="O76" s="234"/>
      <c r="P76" s="179" t="s">
        <v>96</v>
      </c>
      <c r="Q76" s="524"/>
      <c r="R76" s="235"/>
      <c r="S76" s="235"/>
      <c r="T76" s="175"/>
      <c r="U76" s="519"/>
      <c r="V76" s="238"/>
      <c r="W76" s="516"/>
      <c r="X76" s="179"/>
      <c r="Y76" s="439">
        <v>1</v>
      </c>
      <c r="Z76" s="712">
        <v>5</v>
      </c>
      <c r="AA76" s="721">
        <v>10</v>
      </c>
      <c r="AB76" s="232">
        <f>SUM(AC76:AI76)</f>
        <v>15</v>
      </c>
      <c r="AC76" s="193">
        <v>15</v>
      </c>
      <c r="AD76" s="193"/>
      <c r="AE76" s="193"/>
      <c r="AF76" s="193"/>
      <c r="AG76" s="193"/>
      <c r="AH76" s="193"/>
      <c r="AI76" s="193"/>
      <c r="AJ76" s="233"/>
      <c r="AK76" s="234"/>
      <c r="AL76" s="179" t="s">
        <v>96</v>
      </c>
      <c r="AM76" s="512"/>
      <c r="AN76" s="235"/>
      <c r="AO76" s="235"/>
      <c r="AP76" s="236"/>
      <c r="AQ76" s="529"/>
      <c r="AR76" s="532"/>
      <c r="AS76" s="175"/>
      <c r="AT76" s="179"/>
      <c r="AU76" s="439"/>
      <c r="AV76" s="712"/>
      <c r="AW76" s="721"/>
      <c r="AX76" s="232">
        <f>SUM(AY76:BE76)</f>
        <v>0</v>
      </c>
      <c r="AY76" s="193"/>
      <c r="AZ76" s="193"/>
      <c r="BA76" s="193"/>
      <c r="BB76" s="193"/>
      <c r="BC76" s="193"/>
      <c r="BD76" s="193"/>
      <c r="BE76" s="193"/>
      <c r="BF76" s="233"/>
      <c r="BG76" s="234"/>
      <c r="BH76" s="179"/>
      <c r="BI76" s="512"/>
      <c r="BJ76" s="235"/>
      <c r="BK76" s="235"/>
      <c r="BL76" s="236"/>
      <c r="BM76" s="237"/>
      <c r="BN76" s="238"/>
      <c r="BO76" s="516"/>
      <c r="BP76" s="179"/>
    </row>
    <row r="77" spans="1:68" ht="30" customHeight="1">
      <c r="A77" s="696">
        <v>59</v>
      </c>
      <c r="B77" s="422" t="s">
        <v>24</v>
      </c>
      <c r="C77" s="445"/>
      <c r="D77" s="712">
        <v>0</v>
      </c>
      <c r="E77" s="721">
        <v>4</v>
      </c>
      <c r="F77" s="232">
        <f>SUM(G77:M77)</f>
        <v>4</v>
      </c>
      <c r="G77" s="193">
        <v>4</v>
      </c>
      <c r="H77" s="193"/>
      <c r="I77" s="193"/>
      <c r="J77" s="193"/>
      <c r="K77" s="193"/>
      <c r="L77" s="193"/>
      <c r="M77" s="446"/>
      <c r="N77" s="233"/>
      <c r="O77" s="234"/>
      <c r="P77" s="179" t="s">
        <v>94</v>
      </c>
      <c r="Q77" s="524"/>
      <c r="R77" s="235"/>
      <c r="S77" s="235"/>
      <c r="T77" s="175"/>
      <c r="U77" s="519"/>
      <c r="V77" s="238"/>
      <c r="W77" s="516"/>
      <c r="X77" s="179"/>
      <c r="Y77" s="439"/>
      <c r="Z77" s="712">
        <v>0</v>
      </c>
      <c r="AA77" s="721">
        <v>4</v>
      </c>
      <c r="AB77" s="232">
        <f>SUM(AC77:AI77)</f>
        <v>4</v>
      </c>
      <c r="AC77" s="193">
        <v>4</v>
      </c>
      <c r="AD77" s="193"/>
      <c r="AE77" s="193"/>
      <c r="AF77" s="193"/>
      <c r="AG77" s="193"/>
      <c r="AH77" s="193"/>
      <c r="AI77" s="193"/>
      <c r="AJ77" s="233"/>
      <c r="AK77" s="234"/>
      <c r="AL77" s="179" t="s">
        <v>94</v>
      </c>
      <c r="AM77" s="512"/>
      <c r="AN77" s="235"/>
      <c r="AO77" s="235"/>
      <c r="AP77" s="236"/>
      <c r="AQ77" s="529"/>
      <c r="AR77" s="532"/>
      <c r="AS77" s="175"/>
      <c r="AT77" s="179"/>
      <c r="AU77" s="439"/>
      <c r="AV77" s="712"/>
      <c r="AW77" s="721"/>
      <c r="AX77" s="232">
        <f>SUM(AY77:BE77)</f>
        <v>0</v>
      </c>
      <c r="AY77" s="193"/>
      <c r="AZ77" s="193"/>
      <c r="BA77" s="193"/>
      <c r="BB77" s="193"/>
      <c r="BC77" s="193"/>
      <c r="BD77" s="193"/>
      <c r="BE77" s="193"/>
      <c r="BF77" s="233"/>
      <c r="BG77" s="234"/>
      <c r="BH77" s="179"/>
      <c r="BI77" s="512"/>
      <c r="BJ77" s="235"/>
      <c r="BK77" s="235"/>
      <c r="BL77" s="236"/>
      <c r="BM77" s="237"/>
      <c r="BN77" s="238"/>
      <c r="BO77" s="516"/>
      <c r="BP77" s="179"/>
    </row>
    <row r="78" spans="1:68" ht="30" customHeight="1">
      <c r="A78" s="694">
        <v>60</v>
      </c>
      <c r="B78" s="422" t="s">
        <v>25</v>
      </c>
      <c r="C78" s="447"/>
      <c r="D78" s="712">
        <v>0</v>
      </c>
      <c r="E78" s="721">
        <v>4</v>
      </c>
      <c r="F78" s="232">
        <f>SUM(G78:M78)</f>
        <v>4</v>
      </c>
      <c r="G78" s="189">
        <v>4</v>
      </c>
      <c r="H78" s="189"/>
      <c r="I78" s="189"/>
      <c r="J78" s="189"/>
      <c r="K78" s="189"/>
      <c r="L78" s="189"/>
      <c r="M78" s="448"/>
      <c r="N78" s="233"/>
      <c r="O78" s="239"/>
      <c r="P78" s="179" t="s">
        <v>94</v>
      </c>
      <c r="Q78" s="524"/>
      <c r="R78" s="229"/>
      <c r="S78" s="229"/>
      <c r="T78" s="175"/>
      <c r="U78" s="520"/>
      <c r="V78" s="240"/>
      <c r="W78" s="516"/>
      <c r="X78" s="179"/>
      <c r="Y78" s="440"/>
      <c r="Z78" s="712">
        <v>0</v>
      </c>
      <c r="AA78" s="721">
        <v>4</v>
      </c>
      <c r="AB78" s="232">
        <f>SUM(AC78:AI78)</f>
        <v>4</v>
      </c>
      <c r="AC78" s="189">
        <v>4</v>
      </c>
      <c r="AD78" s="189"/>
      <c r="AE78" s="189"/>
      <c r="AF78" s="189"/>
      <c r="AG78" s="189"/>
      <c r="AH78" s="189"/>
      <c r="AI78" s="237"/>
      <c r="AJ78" s="233"/>
      <c r="AK78" s="239"/>
      <c r="AL78" s="179" t="s">
        <v>94</v>
      </c>
      <c r="AM78" s="512"/>
      <c r="AN78" s="229"/>
      <c r="AO78" s="229"/>
      <c r="AP78" s="236"/>
      <c r="AQ78" s="530"/>
      <c r="AR78" s="177"/>
      <c r="AS78" s="175"/>
      <c r="AT78" s="179"/>
      <c r="AU78" s="440"/>
      <c r="AV78" s="712"/>
      <c r="AW78" s="721"/>
      <c r="AX78" s="232">
        <f>SUM(AY78:BE78)</f>
        <v>0</v>
      </c>
      <c r="AY78" s="189"/>
      <c r="AZ78" s="189"/>
      <c r="BA78" s="189"/>
      <c r="BB78" s="189"/>
      <c r="BC78" s="189"/>
      <c r="BD78" s="189"/>
      <c r="BE78" s="237"/>
      <c r="BF78" s="233"/>
      <c r="BG78" s="239"/>
      <c r="BH78" s="179"/>
      <c r="BI78" s="512"/>
      <c r="BJ78" s="229"/>
      <c r="BK78" s="229"/>
      <c r="BL78" s="236"/>
      <c r="BM78" s="189"/>
      <c r="BN78" s="240"/>
      <c r="BO78" s="516"/>
      <c r="BP78" s="179"/>
    </row>
    <row r="79" spans="1:68" ht="30" customHeight="1">
      <c r="A79" s="696">
        <v>61</v>
      </c>
      <c r="B79" s="422" t="s">
        <v>93</v>
      </c>
      <c r="C79" s="447">
        <v>1</v>
      </c>
      <c r="D79" s="712"/>
      <c r="E79" s="721"/>
      <c r="F79" s="232">
        <v>30</v>
      </c>
      <c r="G79" s="189"/>
      <c r="H79" s="189"/>
      <c r="I79" s="189"/>
      <c r="J79" s="189">
        <v>15</v>
      </c>
      <c r="K79" s="189"/>
      <c r="L79" s="189">
        <v>15</v>
      </c>
      <c r="M79" s="448"/>
      <c r="N79" s="233"/>
      <c r="O79" s="239"/>
      <c r="P79" s="179" t="s">
        <v>96</v>
      </c>
      <c r="Q79" s="524"/>
      <c r="R79" s="229"/>
      <c r="S79" s="229"/>
      <c r="T79" s="175"/>
      <c r="U79" s="520"/>
      <c r="V79" s="240"/>
      <c r="W79" s="516"/>
      <c r="X79" s="179"/>
      <c r="Y79" s="440">
        <v>1</v>
      </c>
      <c r="Z79" s="712"/>
      <c r="AA79" s="721"/>
      <c r="AB79" s="232">
        <v>30</v>
      </c>
      <c r="AC79" s="189"/>
      <c r="AD79" s="189"/>
      <c r="AE79" s="189"/>
      <c r="AF79" s="189">
        <v>15</v>
      </c>
      <c r="AG79" s="189"/>
      <c r="AH79" s="189">
        <v>15</v>
      </c>
      <c r="AI79" s="237"/>
      <c r="AJ79" s="233"/>
      <c r="AK79" s="239"/>
      <c r="AL79" s="179" t="s">
        <v>96</v>
      </c>
      <c r="AM79" s="512"/>
      <c r="AN79" s="229"/>
      <c r="AO79" s="229"/>
      <c r="AP79" s="236"/>
      <c r="AQ79" s="530"/>
      <c r="AR79" s="177"/>
      <c r="AS79" s="175"/>
      <c r="AT79" s="179"/>
      <c r="AU79" s="440"/>
      <c r="AV79" s="712"/>
      <c r="AW79" s="721"/>
      <c r="AX79" s="232">
        <v>0</v>
      </c>
      <c r="AY79" s="189"/>
      <c r="AZ79" s="189"/>
      <c r="BA79" s="189"/>
      <c r="BB79" s="189"/>
      <c r="BC79" s="189"/>
      <c r="BD79" s="189"/>
      <c r="BE79" s="237"/>
      <c r="BF79" s="233"/>
      <c r="BG79" s="239"/>
      <c r="BH79" s="179"/>
      <c r="BI79" s="512"/>
      <c r="BJ79" s="229"/>
      <c r="BK79" s="229"/>
      <c r="BL79" s="236"/>
      <c r="BM79" s="189"/>
      <c r="BN79" s="240"/>
      <c r="BO79" s="516"/>
      <c r="BP79" s="179"/>
    </row>
    <row r="80" spans="1:68" ht="30" customHeight="1">
      <c r="A80" s="694">
        <v>62</v>
      </c>
      <c r="B80" s="422" t="s">
        <v>92</v>
      </c>
      <c r="C80" s="447"/>
      <c r="D80" s="712"/>
      <c r="E80" s="721"/>
      <c r="F80" s="232">
        <v>0</v>
      </c>
      <c r="G80" s="189"/>
      <c r="H80" s="189"/>
      <c r="I80" s="189"/>
      <c r="J80" s="189"/>
      <c r="K80" s="189"/>
      <c r="L80" s="189"/>
      <c r="M80" s="448"/>
      <c r="N80" s="233"/>
      <c r="O80" s="239"/>
      <c r="P80" s="179"/>
      <c r="Q80" s="524"/>
      <c r="R80" s="229"/>
      <c r="S80" s="229"/>
      <c r="T80" s="175"/>
      <c r="U80" s="520"/>
      <c r="V80" s="240"/>
      <c r="W80" s="516"/>
      <c r="X80" s="179"/>
      <c r="Y80" s="440"/>
      <c r="Z80" s="712"/>
      <c r="AA80" s="721"/>
      <c r="AB80" s="232">
        <v>0</v>
      </c>
      <c r="AC80" s="189"/>
      <c r="AD80" s="189"/>
      <c r="AE80" s="189"/>
      <c r="AF80" s="189"/>
      <c r="AG80" s="189"/>
      <c r="AH80" s="189"/>
      <c r="AI80" s="237"/>
      <c r="AJ80" s="233"/>
      <c r="AK80" s="239"/>
      <c r="AL80" s="179"/>
      <c r="AM80" s="512"/>
      <c r="AN80" s="229"/>
      <c r="AO80" s="229"/>
      <c r="AP80" s="236"/>
      <c r="AQ80" s="530"/>
      <c r="AR80" s="177"/>
      <c r="AS80" s="175"/>
      <c r="AT80" s="179"/>
      <c r="AU80" s="440"/>
      <c r="AV80" s="712"/>
      <c r="AW80" s="721"/>
      <c r="AX80" s="232">
        <v>0</v>
      </c>
      <c r="AY80" s="189"/>
      <c r="AZ80" s="189"/>
      <c r="BA80" s="189"/>
      <c r="BB80" s="189"/>
      <c r="BC80" s="189"/>
      <c r="BD80" s="189"/>
      <c r="BE80" s="237"/>
      <c r="BF80" s="233"/>
      <c r="BG80" s="239"/>
      <c r="BH80" s="179"/>
      <c r="BI80" s="512"/>
      <c r="BJ80" s="229"/>
      <c r="BK80" s="229"/>
      <c r="BL80" s="236"/>
      <c r="BM80" s="189"/>
      <c r="BN80" s="240"/>
      <c r="BO80" s="516"/>
      <c r="BP80" s="179"/>
    </row>
    <row r="81" spans="1:68" ht="30" customHeight="1" thickBot="1">
      <c r="A81" s="696">
        <v>63</v>
      </c>
      <c r="B81" s="423" t="s">
        <v>26</v>
      </c>
      <c r="C81" s="449"/>
      <c r="D81" s="712"/>
      <c r="E81" s="721"/>
      <c r="F81" s="450">
        <v>60</v>
      </c>
      <c r="G81" s="451"/>
      <c r="H81" s="451"/>
      <c r="I81" s="451"/>
      <c r="J81" s="451">
        <v>60</v>
      </c>
      <c r="K81" s="451"/>
      <c r="L81" s="451"/>
      <c r="M81" s="452"/>
      <c r="N81" s="233"/>
      <c r="O81" s="239"/>
      <c r="P81" s="514" t="s">
        <v>96</v>
      </c>
      <c r="Q81" s="525"/>
      <c r="R81" s="455"/>
      <c r="S81" s="455"/>
      <c r="T81" s="526"/>
      <c r="U81" s="521"/>
      <c r="V81" s="456"/>
      <c r="W81" s="517"/>
      <c r="X81" s="514"/>
      <c r="Y81" s="535"/>
      <c r="Z81" s="712"/>
      <c r="AA81" s="721"/>
      <c r="AB81" s="536">
        <f>SUM(AC81:AI81)</f>
        <v>30</v>
      </c>
      <c r="AC81" s="537"/>
      <c r="AD81" s="451"/>
      <c r="AE81" s="451"/>
      <c r="AF81" s="537">
        <v>30</v>
      </c>
      <c r="AG81" s="537"/>
      <c r="AH81" s="537"/>
      <c r="AI81" s="538"/>
      <c r="AJ81" s="233"/>
      <c r="AK81" s="239"/>
      <c r="AL81" s="514" t="s">
        <v>96</v>
      </c>
      <c r="AM81" s="512"/>
      <c r="AN81" s="229"/>
      <c r="AO81" s="229"/>
      <c r="AP81" s="236"/>
      <c r="AQ81" s="530"/>
      <c r="AR81" s="533"/>
      <c r="AS81" s="526"/>
      <c r="AT81" s="514"/>
      <c r="AU81" s="535"/>
      <c r="AV81" s="712"/>
      <c r="AW81" s="721"/>
      <c r="AX81" s="536">
        <f>SUM(AY81:BE81)</f>
        <v>30</v>
      </c>
      <c r="AY81" s="537"/>
      <c r="AZ81" s="451"/>
      <c r="BA81" s="451"/>
      <c r="BB81" s="537">
        <v>30</v>
      </c>
      <c r="BC81" s="537"/>
      <c r="BD81" s="537"/>
      <c r="BE81" s="538"/>
      <c r="BF81" s="233"/>
      <c r="BG81" s="239"/>
      <c r="BH81" s="318" t="s">
        <v>96</v>
      </c>
      <c r="BI81" s="539"/>
      <c r="BJ81" s="540"/>
      <c r="BK81" s="540"/>
      <c r="BL81" s="304"/>
      <c r="BM81" s="537"/>
      <c r="BN81" s="541"/>
      <c r="BO81" s="542"/>
      <c r="BP81" s="318"/>
    </row>
    <row r="82" spans="1:68" s="13" customFormat="1" ht="25.5" customHeight="1" thickBot="1">
      <c r="A82" s="899" t="s">
        <v>9</v>
      </c>
      <c r="B82" s="807"/>
      <c r="C82" s="241">
        <f>SUM(C75:C81)</f>
        <v>4</v>
      </c>
      <c r="D82" s="712">
        <f>SUM(D75:D81)</f>
        <v>10</v>
      </c>
      <c r="E82" s="722">
        <f>SUM(E75:E81)</f>
        <v>28</v>
      </c>
      <c r="F82" s="242">
        <f>SUM(F75:F81)</f>
        <v>143</v>
      </c>
      <c r="G82" s="242">
        <f aca="true" t="shared" si="47" ref="G82:W82">SUM(G75:G81)</f>
        <v>38</v>
      </c>
      <c r="H82" s="242">
        <f t="shared" si="47"/>
        <v>0</v>
      </c>
      <c r="I82" s="242">
        <f t="shared" si="47"/>
        <v>0</v>
      </c>
      <c r="J82" s="242">
        <f t="shared" si="47"/>
        <v>90</v>
      </c>
      <c r="K82" s="242">
        <f t="shared" si="47"/>
        <v>0</v>
      </c>
      <c r="L82" s="242">
        <f t="shared" si="47"/>
        <v>15</v>
      </c>
      <c r="M82" s="242">
        <f t="shared" si="47"/>
        <v>0</v>
      </c>
      <c r="N82" s="242">
        <f t="shared" si="47"/>
        <v>0</v>
      </c>
      <c r="O82" s="242">
        <f t="shared" si="47"/>
        <v>0</v>
      </c>
      <c r="P82" s="242">
        <f t="shared" si="47"/>
        <v>0</v>
      </c>
      <c r="Q82" s="242">
        <f t="shared" si="47"/>
        <v>0</v>
      </c>
      <c r="R82" s="242">
        <f t="shared" si="47"/>
        <v>0</v>
      </c>
      <c r="S82" s="242">
        <f t="shared" si="47"/>
        <v>0</v>
      </c>
      <c r="T82" s="243">
        <f t="shared" si="47"/>
        <v>0</v>
      </c>
      <c r="U82" s="242">
        <f t="shared" si="47"/>
        <v>0</v>
      </c>
      <c r="V82" s="242">
        <f t="shared" si="47"/>
        <v>0</v>
      </c>
      <c r="W82" s="243">
        <f t="shared" si="47"/>
        <v>0</v>
      </c>
      <c r="X82" s="242">
        <f aca="true" t="shared" si="48" ref="X82:BO82">SUM(X75:X81)</f>
        <v>0</v>
      </c>
      <c r="Y82" s="243">
        <f t="shared" si="48"/>
        <v>4</v>
      </c>
      <c r="Z82" s="712">
        <f>SUM(Z75:Z81)</f>
        <v>10</v>
      </c>
      <c r="AA82" s="722">
        <f>SUM(AA75:AA81)</f>
        <v>28</v>
      </c>
      <c r="AB82" s="242">
        <f t="shared" si="48"/>
        <v>113</v>
      </c>
      <c r="AC82" s="242">
        <f t="shared" si="48"/>
        <v>38</v>
      </c>
      <c r="AD82" s="242">
        <f t="shared" si="48"/>
        <v>0</v>
      </c>
      <c r="AE82" s="242">
        <f t="shared" si="48"/>
        <v>0</v>
      </c>
      <c r="AF82" s="242">
        <f t="shared" si="48"/>
        <v>60</v>
      </c>
      <c r="AG82" s="242">
        <f t="shared" si="48"/>
        <v>0</v>
      </c>
      <c r="AH82" s="242">
        <f t="shared" si="48"/>
        <v>15</v>
      </c>
      <c r="AI82" s="242">
        <f t="shared" si="48"/>
        <v>0</v>
      </c>
      <c r="AJ82" s="242">
        <f t="shared" si="48"/>
        <v>0</v>
      </c>
      <c r="AK82" s="242">
        <f t="shared" si="48"/>
        <v>0</v>
      </c>
      <c r="AL82" s="242">
        <f t="shared" si="48"/>
        <v>0</v>
      </c>
      <c r="AM82" s="242">
        <f t="shared" si="48"/>
        <v>0</v>
      </c>
      <c r="AN82" s="242">
        <f t="shared" si="48"/>
        <v>0</v>
      </c>
      <c r="AO82" s="242">
        <f t="shared" si="48"/>
        <v>0</v>
      </c>
      <c r="AP82" s="243">
        <f t="shared" si="48"/>
        <v>0</v>
      </c>
      <c r="AQ82" s="242">
        <f t="shared" si="48"/>
        <v>0</v>
      </c>
      <c r="AR82" s="242">
        <f t="shared" si="48"/>
        <v>0</v>
      </c>
      <c r="AS82" s="243">
        <f t="shared" si="48"/>
        <v>0</v>
      </c>
      <c r="AT82" s="242">
        <f t="shared" si="48"/>
        <v>0</v>
      </c>
      <c r="AU82" s="243">
        <f t="shared" si="48"/>
        <v>0</v>
      </c>
      <c r="AV82" s="712">
        <f>SUM(AV75:AV81)</f>
        <v>0</v>
      </c>
      <c r="AW82" s="722">
        <f>SUM(AW75:AW81)</f>
        <v>0</v>
      </c>
      <c r="AX82" s="242">
        <f t="shared" si="48"/>
        <v>30</v>
      </c>
      <c r="AY82" s="242">
        <f t="shared" si="48"/>
        <v>0</v>
      </c>
      <c r="AZ82" s="242">
        <f t="shared" si="48"/>
        <v>0</v>
      </c>
      <c r="BA82" s="242">
        <f t="shared" si="48"/>
        <v>0</v>
      </c>
      <c r="BB82" s="242">
        <f t="shared" si="48"/>
        <v>30</v>
      </c>
      <c r="BC82" s="242">
        <f t="shared" si="48"/>
        <v>0</v>
      </c>
      <c r="BD82" s="242">
        <f t="shared" si="48"/>
        <v>0</v>
      </c>
      <c r="BE82" s="242">
        <f t="shared" si="48"/>
        <v>0</v>
      </c>
      <c r="BF82" s="242">
        <f t="shared" si="48"/>
        <v>0</v>
      </c>
      <c r="BG82" s="242">
        <f t="shared" si="48"/>
        <v>0</v>
      </c>
      <c r="BH82" s="242">
        <f t="shared" si="48"/>
        <v>0</v>
      </c>
      <c r="BI82" s="242">
        <f t="shared" si="48"/>
        <v>0</v>
      </c>
      <c r="BJ82" s="242">
        <f t="shared" si="48"/>
        <v>0</v>
      </c>
      <c r="BK82" s="242">
        <f t="shared" si="48"/>
        <v>0</v>
      </c>
      <c r="BL82" s="243">
        <f t="shared" si="48"/>
        <v>0</v>
      </c>
      <c r="BM82" s="242">
        <f t="shared" si="48"/>
        <v>0</v>
      </c>
      <c r="BN82" s="242">
        <f t="shared" si="48"/>
        <v>0</v>
      </c>
      <c r="BO82" s="243">
        <f t="shared" si="48"/>
        <v>0</v>
      </c>
      <c r="BP82" s="184"/>
    </row>
    <row r="83" spans="1:68" s="7" customFormat="1" ht="30" customHeight="1" thickBot="1">
      <c r="A83" s="704"/>
      <c r="B83" s="23"/>
      <c r="C83" s="880">
        <f aca="true" t="shared" si="49" ref="C83:M83">C82+C73+C41+C27+C19</f>
        <v>54</v>
      </c>
      <c r="D83" s="733">
        <f>D82+D73+D41+D27+D19</f>
        <v>145</v>
      </c>
      <c r="E83" s="739">
        <f>E82+E73+E41+E27+E19</f>
        <v>368</v>
      </c>
      <c r="F83" s="883">
        <f t="shared" si="49"/>
        <v>1518</v>
      </c>
      <c r="G83" s="244">
        <f t="shared" si="49"/>
        <v>513</v>
      </c>
      <c r="H83" s="244">
        <f>H82+H73+H41+H27+H19</f>
        <v>30</v>
      </c>
      <c r="I83" s="244">
        <f t="shared" si="49"/>
        <v>0</v>
      </c>
      <c r="J83" s="244">
        <f t="shared" si="49"/>
        <v>410</v>
      </c>
      <c r="K83" s="244">
        <f t="shared" si="49"/>
        <v>240</v>
      </c>
      <c r="L83" s="244">
        <f t="shared" si="49"/>
        <v>30</v>
      </c>
      <c r="M83" s="244">
        <f t="shared" si="49"/>
        <v>295</v>
      </c>
      <c r="N83" s="245"/>
      <c r="O83" s="246"/>
      <c r="P83" s="859"/>
      <c r="Q83" s="886">
        <f aca="true" t="shared" si="50" ref="Q83:W83">Q82+Q73+Q41+Q27+Q19</f>
        <v>160</v>
      </c>
      <c r="R83" s="247">
        <f t="shared" si="50"/>
        <v>152</v>
      </c>
      <c r="S83" s="333">
        <f t="shared" si="50"/>
        <v>8</v>
      </c>
      <c r="T83" s="865">
        <f t="shared" si="50"/>
        <v>6</v>
      </c>
      <c r="U83" s="247">
        <f t="shared" si="50"/>
        <v>0</v>
      </c>
      <c r="V83" s="889">
        <f t="shared" si="50"/>
        <v>80</v>
      </c>
      <c r="W83" s="871">
        <f t="shared" si="50"/>
        <v>3</v>
      </c>
      <c r="X83" s="874"/>
      <c r="Y83" s="880">
        <f aca="true" t="shared" si="51" ref="Y83:AI83">Y82+Y73+Y41+Y27+Y19</f>
        <v>30</v>
      </c>
      <c r="Z83" s="733">
        <f>Z82+Z73+Z41+Z27+Z19</f>
        <v>105</v>
      </c>
      <c r="AA83" s="739">
        <f>AA82+AA73+AA41+AA27+AA19</f>
        <v>248</v>
      </c>
      <c r="AB83" s="883">
        <f t="shared" si="51"/>
        <v>853</v>
      </c>
      <c r="AC83" s="244">
        <f t="shared" si="51"/>
        <v>353</v>
      </c>
      <c r="AD83" s="244">
        <f t="shared" si="51"/>
        <v>0</v>
      </c>
      <c r="AE83" s="244">
        <f t="shared" si="51"/>
        <v>15</v>
      </c>
      <c r="AF83" s="244">
        <f t="shared" si="51"/>
        <v>210</v>
      </c>
      <c r="AG83" s="244">
        <f t="shared" si="51"/>
        <v>90</v>
      </c>
      <c r="AH83" s="244">
        <f t="shared" si="51"/>
        <v>20</v>
      </c>
      <c r="AI83" s="244">
        <f t="shared" si="51"/>
        <v>165</v>
      </c>
      <c r="AJ83" s="245"/>
      <c r="AK83" s="246"/>
      <c r="AL83" s="859"/>
      <c r="AM83" s="886">
        <f aca="true" t="shared" si="52" ref="AM83:AS83">AM82+AM73+AM41+AM27+AM19</f>
        <v>0</v>
      </c>
      <c r="AN83" s="334">
        <f t="shared" si="52"/>
        <v>0</v>
      </c>
      <c r="AO83" s="247">
        <f t="shared" si="52"/>
        <v>0</v>
      </c>
      <c r="AP83" s="877">
        <f t="shared" si="52"/>
        <v>0</v>
      </c>
      <c r="AQ83" s="247">
        <f t="shared" si="52"/>
        <v>0</v>
      </c>
      <c r="AR83" s="868">
        <f t="shared" si="52"/>
        <v>0</v>
      </c>
      <c r="AS83" s="877">
        <f t="shared" si="52"/>
        <v>0</v>
      </c>
      <c r="AT83" s="874"/>
      <c r="AU83" s="880">
        <f aca="true" t="shared" si="53" ref="AU83:BE83">AU82+AU73+AU41+AU27+AU19</f>
        <v>24</v>
      </c>
      <c r="AV83" s="733">
        <f>AV82+AV73+AV41+AV27+AV19</f>
        <v>40</v>
      </c>
      <c r="AW83" s="739">
        <f>AW82+AW73+AW41+AW27+AW19</f>
        <v>120</v>
      </c>
      <c r="AX83" s="883">
        <f t="shared" si="53"/>
        <v>665</v>
      </c>
      <c r="AY83" s="244">
        <f t="shared" si="53"/>
        <v>160</v>
      </c>
      <c r="AZ83" s="244">
        <f t="shared" si="53"/>
        <v>15</v>
      </c>
      <c r="BA83" s="244">
        <f t="shared" si="53"/>
        <v>0</v>
      </c>
      <c r="BB83" s="244">
        <f t="shared" si="53"/>
        <v>200</v>
      </c>
      <c r="BC83" s="244">
        <f t="shared" si="53"/>
        <v>150</v>
      </c>
      <c r="BD83" s="244">
        <f t="shared" si="53"/>
        <v>10</v>
      </c>
      <c r="BE83" s="244">
        <f t="shared" si="53"/>
        <v>130</v>
      </c>
      <c r="BF83" s="245"/>
      <c r="BG83" s="246"/>
      <c r="BH83" s="859"/>
      <c r="BI83" s="862">
        <f aca="true" t="shared" si="54" ref="BI83:BO83">BI82+BI73+BI41+BI27+BI19</f>
        <v>160</v>
      </c>
      <c r="BJ83" s="247">
        <f t="shared" si="54"/>
        <v>152</v>
      </c>
      <c r="BK83" s="247">
        <f t="shared" si="54"/>
        <v>8</v>
      </c>
      <c r="BL83" s="865">
        <f t="shared" si="54"/>
        <v>6</v>
      </c>
      <c r="BM83" s="247">
        <f t="shared" si="54"/>
        <v>0</v>
      </c>
      <c r="BN83" s="868">
        <f t="shared" si="54"/>
        <v>80</v>
      </c>
      <c r="BO83" s="871">
        <f t="shared" si="54"/>
        <v>3</v>
      </c>
      <c r="BP83" s="874"/>
    </row>
    <row r="84" spans="1:68" s="7" customFormat="1" ht="14.25" customHeight="1">
      <c r="A84" s="704"/>
      <c r="B84" s="24"/>
      <c r="C84" s="881"/>
      <c r="D84" s="742"/>
      <c r="E84" s="742"/>
      <c r="F84" s="884"/>
      <c r="G84" s="850">
        <f>G83+I83+J83+K83+L83+M83</f>
        <v>1488</v>
      </c>
      <c r="H84" s="851"/>
      <c r="I84" s="851"/>
      <c r="J84" s="851"/>
      <c r="K84" s="851"/>
      <c r="L84" s="851"/>
      <c r="M84" s="852"/>
      <c r="N84" s="248"/>
      <c r="O84" s="248"/>
      <c r="P84" s="860"/>
      <c r="Q84" s="887"/>
      <c r="R84" s="892">
        <f>R83+S83</f>
        <v>160</v>
      </c>
      <c r="S84" s="893"/>
      <c r="T84" s="866"/>
      <c r="U84" s="249"/>
      <c r="V84" s="890"/>
      <c r="W84" s="872"/>
      <c r="X84" s="875"/>
      <c r="Y84" s="881"/>
      <c r="Z84" s="742"/>
      <c r="AA84" s="742"/>
      <c r="AB84" s="884"/>
      <c r="AC84" s="850">
        <f>AC83+AE83+AF83+AG83+AH83+AI83</f>
        <v>853</v>
      </c>
      <c r="AD84" s="851"/>
      <c r="AE84" s="851"/>
      <c r="AF84" s="851"/>
      <c r="AG84" s="851"/>
      <c r="AH84" s="851"/>
      <c r="AI84" s="852"/>
      <c r="AJ84" s="248"/>
      <c r="AK84" s="248"/>
      <c r="AL84" s="860"/>
      <c r="AM84" s="887"/>
      <c r="AN84" s="848">
        <f>AN83+AO83</f>
        <v>0</v>
      </c>
      <c r="AO84" s="848"/>
      <c r="AP84" s="878"/>
      <c r="AQ84" s="249"/>
      <c r="AR84" s="869"/>
      <c r="AS84" s="878"/>
      <c r="AT84" s="875"/>
      <c r="AU84" s="881"/>
      <c r="AV84" s="742"/>
      <c r="AW84" s="742"/>
      <c r="AX84" s="884"/>
      <c r="AY84" s="850">
        <f>AY83+BA83+BB83+BC83+BD83+BE83</f>
        <v>650</v>
      </c>
      <c r="AZ84" s="851"/>
      <c r="BA84" s="851"/>
      <c r="BB84" s="851"/>
      <c r="BC84" s="851"/>
      <c r="BD84" s="851"/>
      <c r="BE84" s="852"/>
      <c r="BF84" s="248"/>
      <c r="BG84" s="248"/>
      <c r="BH84" s="860"/>
      <c r="BI84" s="863"/>
      <c r="BJ84" s="848">
        <f>BJ83+BK83</f>
        <v>160</v>
      </c>
      <c r="BK84" s="856"/>
      <c r="BL84" s="866"/>
      <c r="BM84" s="249"/>
      <c r="BN84" s="869"/>
      <c r="BO84" s="872"/>
      <c r="BP84" s="875"/>
    </row>
    <row r="85" spans="1:68" s="7" customFormat="1" ht="15" customHeight="1" thickBot="1">
      <c r="A85" s="704"/>
      <c r="B85" s="24"/>
      <c r="C85" s="882"/>
      <c r="D85" s="743"/>
      <c r="E85" s="743"/>
      <c r="F85" s="885"/>
      <c r="G85" s="853"/>
      <c r="H85" s="854"/>
      <c r="I85" s="854"/>
      <c r="J85" s="854"/>
      <c r="K85" s="854"/>
      <c r="L85" s="854"/>
      <c r="M85" s="855"/>
      <c r="N85" s="250"/>
      <c r="O85" s="250"/>
      <c r="P85" s="861"/>
      <c r="Q85" s="888"/>
      <c r="R85" s="894"/>
      <c r="S85" s="895"/>
      <c r="T85" s="867"/>
      <c r="U85" s="275"/>
      <c r="V85" s="891"/>
      <c r="W85" s="873"/>
      <c r="X85" s="876"/>
      <c r="Y85" s="882"/>
      <c r="Z85" s="743"/>
      <c r="AA85" s="743"/>
      <c r="AB85" s="885"/>
      <c r="AC85" s="853"/>
      <c r="AD85" s="854"/>
      <c r="AE85" s="854"/>
      <c r="AF85" s="854"/>
      <c r="AG85" s="854"/>
      <c r="AH85" s="854"/>
      <c r="AI85" s="855"/>
      <c r="AJ85" s="250"/>
      <c r="AK85" s="250"/>
      <c r="AL85" s="861"/>
      <c r="AM85" s="888"/>
      <c r="AN85" s="849"/>
      <c r="AO85" s="849"/>
      <c r="AP85" s="879"/>
      <c r="AQ85" s="251"/>
      <c r="AR85" s="870"/>
      <c r="AS85" s="879"/>
      <c r="AT85" s="876"/>
      <c r="AU85" s="882"/>
      <c r="AV85" s="743"/>
      <c r="AW85" s="743"/>
      <c r="AX85" s="885"/>
      <c r="AY85" s="853"/>
      <c r="AZ85" s="854"/>
      <c r="BA85" s="854"/>
      <c r="BB85" s="854"/>
      <c r="BC85" s="854"/>
      <c r="BD85" s="854"/>
      <c r="BE85" s="855"/>
      <c r="BF85" s="250"/>
      <c r="BG85" s="250"/>
      <c r="BH85" s="861"/>
      <c r="BI85" s="864"/>
      <c r="BJ85" s="849"/>
      <c r="BK85" s="857"/>
      <c r="BL85" s="867"/>
      <c r="BM85" s="251"/>
      <c r="BN85" s="870"/>
      <c r="BO85" s="873"/>
      <c r="BP85" s="876"/>
    </row>
    <row r="86" spans="1:68" ht="33">
      <c r="A86" s="704"/>
      <c r="B86" s="130" t="s">
        <v>77</v>
      </c>
      <c r="C86" s="799">
        <f>C83+T83+W83</f>
        <v>63</v>
      </c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858"/>
      <c r="R86" s="858"/>
      <c r="S86" s="858"/>
      <c r="T86" s="858"/>
      <c r="U86" s="858"/>
      <c r="V86" s="858"/>
      <c r="W86" s="858"/>
      <c r="X86" s="858"/>
      <c r="Y86" s="799">
        <f>Y83+AP83+AS83</f>
        <v>30</v>
      </c>
      <c r="Z86" s="799"/>
      <c r="AA86" s="799"/>
      <c r="AB86" s="799"/>
      <c r="AC86" s="799"/>
      <c r="AD86" s="799"/>
      <c r="AE86" s="799"/>
      <c r="AF86" s="799"/>
      <c r="AG86" s="799"/>
      <c r="AH86" s="799"/>
      <c r="AI86" s="799"/>
      <c r="AJ86" s="799"/>
      <c r="AK86" s="799"/>
      <c r="AL86" s="799"/>
      <c r="AM86" s="858"/>
      <c r="AN86" s="799"/>
      <c r="AO86" s="799"/>
      <c r="AP86" s="799"/>
      <c r="AQ86" s="799"/>
      <c r="AR86" s="799"/>
      <c r="AS86" s="799"/>
      <c r="AT86" s="799"/>
      <c r="AU86" s="799">
        <f>AU83+BL83+BO83</f>
        <v>33</v>
      </c>
      <c r="AV86" s="799"/>
      <c r="AW86" s="799"/>
      <c r="AX86" s="799"/>
      <c r="AY86" s="799"/>
      <c r="AZ86" s="799"/>
      <c r="BA86" s="799"/>
      <c r="BB86" s="799"/>
      <c r="BC86" s="799"/>
      <c r="BD86" s="799"/>
      <c r="BE86" s="799"/>
      <c r="BF86" s="799"/>
      <c r="BG86" s="799"/>
      <c r="BH86" s="799"/>
      <c r="BI86" s="799"/>
      <c r="BJ86" s="799"/>
      <c r="BK86" s="799"/>
      <c r="BL86" s="799"/>
      <c r="BM86" s="799"/>
      <c r="BN86" s="799"/>
      <c r="BO86" s="799"/>
      <c r="BP86" s="799"/>
    </row>
    <row r="87" spans="1:68" ht="0.75" customHeight="1">
      <c r="A87" s="704">
        <v>63</v>
      </c>
      <c r="B87" s="18"/>
      <c r="C87" s="19"/>
      <c r="D87" s="713"/>
      <c r="E87" s="726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21"/>
      <c r="R87" s="20"/>
      <c r="S87" s="20"/>
      <c r="T87" s="19"/>
      <c r="U87" s="20"/>
      <c r="V87" s="20"/>
      <c r="W87" s="19"/>
      <c r="X87" s="21"/>
      <c r="Y87" s="19"/>
      <c r="Z87" s="713"/>
      <c r="AA87" s="726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1"/>
      <c r="AM87" s="21"/>
      <c r="AN87" s="20"/>
      <c r="AO87" s="20"/>
      <c r="AP87" s="19"/>
      <c r="AQ87" s="20"/>
      <c r="AR87" s="20"/>
      <c r="AS87" s="19"/>
      <c r="AT87" s="21"/>
      <c r="AU87" s="19"/>
      <c r="AV87" s="713"/>
      <c r="AW87" s="726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1"/>
      <c r="BI87" s="21"/>
      <c r="BJ87" s="20"/>
      <c r="BK87" s="20"/>
      <c r="BL87" s="19"/>
      <c r="BM87" s="20"/>
      <c r="BN87" s="20"/>
      <c r="BO87" s="19"/>
      <c r="BP87" s="21"/>
    </row>
    <row r="88" spans="1:68" ht="33">
      <c r="A88" s="14"/>
      <c r="B88" s="22" t="s">
        <v>78</v>
      </c>
      <c r="C88" s="800">
        <f>SUM(Y88+AU88)</f>
        <v>1743</v>
      </c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  <c r="Y88" s="800">
        <f>AC84+AN84+AR83</f>
        <v>853</v>
      </c>
      <c r="Z88" s="800"/>
      <c r="AA88" s="800"/>
      <c r="AB88" s="800"/>
      <c r="AC88" s="800"/>
      <c r="AD88" s="800"/>
      <c r="AE88" s="800"/>
      <c r="AF88" s="800"/>
      <c r="AG88" s="800"/>
      <c r="AH88" s="800"/>
      <c r="AI88" s="800"/>
      <c r="AJ88" s="800"/>
      <c r="AK88" s="800"/>
      <c r="AL88" s="800"/>
      <c r="AM88" s="800"/>
      <c r="AN88" s="800"/>
      <c r="AO88" s="800"/>
      <c r="AP88" s="800"/>
      <c r="AQ88" s="800"/>
      <c r="AR88" s="800"/>
      <c r="AS88" s="800"/>
      <c r="AT88" s="800"/>
      <c r="AU88" s="800">
        <f>AY84+BJ84+BN83</f>
        <v>890</v>
      </c>
      <c r="AV88" s="800"/>
      <c r="AW88" s="800"/>
      <c r="AX88" s="800"/>
      <c r="AY88" s="800"/>
      <c r="AZ88" s="800"/>
      <c r="BA88" s="800"/>
      <c r="BB88" s="800"/>
      <c r="BC88" s="800"/>
      <c r="BD88" s="800"/>
      <c r="BE88" s="800"/>
      <c r="BF88" s="800"/>
      <c r="BG88" s="800"/>
      <c r="BH88" s="800"/>
      <c r="BI88" s="800"/>
      <c r="BJ88" s="800"/>
      <c r="BK88" s="800"/>
      <c r="BL88" s="800"/>
      <c r="BM88" s="800"/>
      <c r="BN88" s="800"/>
      <c r="BO88" s="800"/>
      <c r="BP88" s="800"/>
    </row>
    <row r="89" spans="1:68" ht="28.5">
      <c r="A89" s="705"/>
      <c r="B89" s="14"/>
      <c r="C89" s="15"/>
      <c r="D89" s="714"/>
      <c r="E89" s="7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"/>
      <c r="Q89" s="16"/>
      <c r="R89" s="14"/>
      <c r="S89" s="14"/>
      <c r="T89" s="15"/>
      <c r="U89" s="14"/>
      <c r="V89" s="14"/>
      <c r="W89" s="15"/>
      <c r="X89" s="16"/>
      <c r="Y89" s="15"/>
      <c r="Z89" s="714"/>
      <c r="AA89" s="727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6"/>
      <c r="AM89" s="16"/>
      <c r="AN89" s="14"/>
      <c r="AO89" s="14"/>
      <c r="AP89" s="15"/>
      <c r="AQ89" s="14"/>
      <c r="AR89" s="14"/>
      <c r="AS89" s="15"/>
      <c r="AT89" s="16"/>
      <c r="AU89" s="15"/>
      <c r="AV89" s="714"/>
      <c r="AW89" s="727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6"/>
      <c r="BI89" s="16"/>
      <c r="BJ89" s="14"/>
      <c r="BK89" s="14"/>
      <c r="BL89" s="15"/>
      <c r="BM89" s="14"/>
      <c r="BN89" s="14"/>
      <c r="BO89" s="15"/>
      <c r="BP89" s="16"/>
    </row>
    <row r="90" spans="1:68" ht="28.5">
      <c r="A90" s="697"/>
      <c r="B90" s="14"/>
      <c r="C90" s="15"/>
      <c r="D90" s="714"/>
      <c r="E90" s="7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6"/>
      <c r="Q90" s="16"/>
      <c r="R90" s="14"/>
      <c r="S90" s="14"/>
      <c r="T90" s="15"/>
      <c r="U90" s="14"/>
      <c r="V90" s="14"/>
      <c r="W90" s="15"/>
      <c r="X90" s="16"/>
      <c r="Y90" s="15"/>
      <c r="Z90" s="714"/>
      <c r="AA90" s="727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6"/>
      <c r="AM90" s="16"/>
      <c r="AN90" s="14"/>
      <c r="AO90" s="14"/>
      <c r="AP90" s="15"/>
      <c r="AQ90" s="14"/>
      <c r="AR90" s="14"/>
      <c r="AS90" s="15"/>
      <c r="AT90" s="16"/>
      <c r="AU90" s="15"/>
      <c r="AV90" s="714"/>
      <c r="AW90" s="727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6"/>
      <c r="BI90" s="16"/>
      <c r="BJ90" s="14"/>
      <c r="BK90" s="14"/>
      <c r="BL90" s="15"/>
      <c r="BM90" s="14"/>
      <c r="BN90" s="14"/>
      <c r="BO90" s="15"/>
      <c r="BP90" s="16"/>
    </row>
    <row r="91" spans="1:68" ht="28.5">
      <c r="A91" s="697"/>
      <c r="B91" s="14"/>
      <c r="C91" s="15"/>
      <c r="D91" s="714"/>
      <c r="E91" s="7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6"/>
      <c r="Q91" s="16"/>
      <c r="R91" s="14"/>
      <c r="S91" s="14"/>
      <c r="T91" s="15"/>
      <c r="U91" s="14"/>
      <c r="V91" s="14"/>
      <c r="W91" s="15"/>
      <c r="X91" s="16"/>
      <c r="Y91" s="15"/>
      <c r="Z91" s="714"/>
      <c r="AA91" s="727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6"/>
      <c r="AM91" s="16"/>
      <c r="AN91" s="14"/>
      <c r="AO91" s="14"/>
      <c r="AP91" s="15"/>
      <c r="AQ91" s="14"/>
      <c r="AR91" s="14"/>
      <c r="AS91" s="15"/>
      <c r="AT91" s="16"/>
      <c r="AU91" s="15"/>
      <c r="AV91" s="714"/>
      <c r="AW91" s="727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6"/>
      <c r="BI91" s="16"/>
      <c r="BJ91" s="14"/>
      <c r="BK91" s="14"/>
      <c r="BL91" s="15"/>
      <c r="BM91" s="14"/>
      <c r="BN91" s="14"/>
      <c r="BO91" s="15"/>
      <c r="BP91" s="16"/>
    </row>
    <row r="92" spans="1:68" ht="28.5">
      <c r="A92" s="701"/>
      <c r="B92" s="14"/>
      <c r="C92" s="15"/>
      <c r="D92" s="714"/>
      <c r="E92" s="7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6"/>
      <c r="Q92" s="16"/>
      <c r="R92" s="14"/>
      <c r="S92" s="14"/>
      <c r="T92" s="15"/>
      <c r="U92" s="14"/>
      <c r="V92" s="14"/>
      <c r="W92" s="15"/>
      <c r="X92" s="16"/>
      <c r="Y92" s="15"/>
      <c r="Z92" s="714"/>
      <c r="AA92" s="727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6"/>
      <c r="AM92" s="16"/>
      <c r="AN92" s="14"/>
      <c r="AO92" s="14"/>
      <c r="AP92" s="15"/>
      <c r="AQ92" s="14"/>
      <c r="AR92" s="14"/>
      <c r="AS92" s="15"/>
      <c r="AT92" s="16"/>
      <c r="AU92" s="15"/>
      <c r="AV92" s="714"/>
      <c r="AW92" s="727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6"/>
      <c r="BI92" s="16"/>
      <c r="BJ92" s="14"/>
      <c r="BK92" s="14"/>
      <c r="BL92" s="15"/>
      <c r="BM92" s="14"/>
      <c r="BN92" s="14"/>
      <c r="BO92" s="15"/>
      <c r="BP92" s="16"/>
    </row>
    <row r="93" spans="1:68" ht="28.5">
      <c r="A93" s="702"/>
      <c r="B93" s="14"/>
      <c r="C93" s="15"/>
      <c r="D93" s="714"/>
      <c r="E93" s="7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6"/>
      <c r="Q93" s="16"/>
      <c r="R93" s="14"/>
      <c r="S93" s="14"/>
      <c r="T93" s="15"/>
      <c r="U93" s="14"/>
      <c r="V93" s="14"/>
      <c r="W93" s="15"/>
      <c r="X93" s="16"/>
      <c r="Y93" s="15"/>
      <c r="Z93" s="714"/>
      <c r="AA93" s="727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6"/>
      <c r="AM93" s="16"/>
      <c r="AN93" s="14"/>
      <c r="AO93" s="14"/>
      <c r="AP93" s="15"/>
      <c r="AQ93" s="14"/>
      <c r="AR93" s="14"/>
      <c r="AS93" s="15"/>
      <c r="AT93" s="16"/>
      <c r="AU93" s="15"/>
      <c r="AV93" s="714"/>
      <c r="AW93" s="727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6"/>
      <c r="BI93" s="16"/>
      <c r="BJ93" s="14"/>
      <c r="BK93" s="14"/>
      <c r="BL93" s="15"/>
      <c r="BM93" s="14"/>
      <c r="BN93" s="14"/>
      <c r="BO93" s="15"/>
      <c r="BP93" s="16"/>
    </row>
    <row r="94" spans="1:68" ht="28.5">
      <c r="A94" s="702"/>
      <c r="B94" s="14"/>
      <c r="C94" s="15"/>
      <c r="D94" s="714"/>
      <c r="E94" s="7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6"/>
      <c r="Q94" s="16"/>
      <c r="R94" s="14"/>
      <c r="S94" s="14"/>
      <c r="T94" s="15"/>
      <c r="U94" s="14"/>
      <c r="V94" s="14"/>
      <c r="W94" s="15"/>
      <c r="X94" s="16"/>
      <c r="Y94" s="15"/>
      <c r="Z94" s="714"/>
      <c r="AA94" s="727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6"/>
      <c r="AM94" s="16"/>
      <c r="AN94" s="14"/>
      <c r="AO94" s="14"/>
      <c r="AP94" s="15"/>
      <c r="AQ94" s="14"/>
      <c r="AR94" s="14"/>
      <c r="AS94" s="15"/>
      <c r="AT94" s="16"/>
      <c r="AU94" s="15"/>
      <c r="AV94" s="714"/>
      <c r="AW94" s="727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6"/>
      <c r="BI94" s="16"/>
      <c r="BJ94" s="14"/>
      <c r="BK94" s="14"/>
      <c r="BL94" s="15"/>
      <c r="BM94" s="14"/>
      <c r="BN94" s="14"/>
      <c r="BO94" s="15"/>
      <c r="BP94" s="16"/>
    </row>
    <row r="95" spans="1:68" ht="28.5">
      <c r="A95" s="702"/>
      <c r="B95" s="14"/>
      <c r="C95" s="15"/>
      <c r="D95" s="714"/>
      <c r="E95" s="7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6"/>
      <c r="Q95" s="16"/>
      <c r="R95" s="14"/>
      <c r="S95" s="14"/>
      <c r="T95" s="15"/>
      <c r="U95" s="14"/>
      <c r="V95" s="14"/>
      <c r="W95" s="15"/>
      <c r="X95" s="16"/>
      <c r="Y95" s="15"/>
      <c r="Z95" s="714"/>
      <c r="AA95" s="727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6"/>
      <c r="AM95" s="16"/>
      <c r="AN95" s="14"/>
      <c r="AO95" s="14"/>
      <c r="AP95" s="15"/>
      <c r="AQ95" s="14"/>
      <c r="AR95" s="14"/>
      <c r="AS95" s="15"/>
      <c r="AT95" s="16"/>
      <c r="AU95" s="15"/>
      <c r="AV95" s="714"/>
      <c r="AW95" s="727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6"/>
      <c r="BI95" s="16"/>
      <c r="BJ95" s="14"/>
      <c r="BK95" s="14"/>
      <c r="BL95" s="15"/>
      <c r="BM95" s="14"/>
      <c r="BN95" s="14"/>
      <c r="BO95" s="15"/>
      <c r="BP95" s="16"/>
    </row>
    <row r="96" spans="1:68" ht="28.5">
      <c r="A96" s="702"/>
      <c r="B96" s="14"/>
      <c r="C96" s="15"/>
      <c r="D96" s="714"/>
      <c r="E96" s="7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6"/>
      <c r="Q96" s="16"/>
      <c r="R96" s="14"/>
      <c r="S96" s="14"/>
      <c r="T96" s="15"/>
      <c r="U96" s="14"/>
      <c r="V96" s="14"/>
      <c r="W96" s="15"/>
      <c r="X96" s="16"/>
      <c r="Y96" s="15"/>
      <c r="Z96" s="714"/>
      <c r="AA96" s="727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6"/>
      <c r="AM96" s="16" t="s">
        <v>7</v>
      </c>
      <c r="AN96" s="14"/>
      <c r="AO96" s="14"/>
      <c r="AP96" s="15"/>
      <c r="AQ96" s="14"/>
      <c r="AR96" s="14"/>
      <c r="AS96" s="15"/>
      <c r="AT96" s="16"/>
      <c r="AU96" s="15"/>
      <c r="AV96" s="714"/>
      <c r="AW96" s="727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6"/>
      <c r="BI96" s="16"/>
      <c r="BJ96" s="14"/>
      <c r="BK96" s="14"/>
      <c r="BL96" s="15"/>
      <c r="BM96" s="14"/>
      <c r="BN96" s="14"/>
      <c r="BO96" s="15"/>
      <c r="BP96" s="16"/>
    </row>
    <row r="97" spans="1:68" ht="28.5">
      <c r="A97" s="702"/>
      <c r="B97" s="14"/>
      <c r="C97" s="15"/>
      <c r="D97" s="714"/>
      <c r="E97" s="7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6"/>
      <c r="Q97" s="16"/>
      <c r="R97" s="14"/>
      <c r="S97" s="14"/>
      <c r="T97" s="15"/>
      <c r="U97" s="14"/>
      <c r="V97" s="14"/>
      <c r="W97" s="15"/>
      <c r="X97" s="16"/>
      <c r="Y97" s="15"/>
      <c r="Z97" s="714"/>
      <c r="AA97" s="727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6"/>
      <c r="AM97" s="16"/>
      <c r="AN97" s="14"/>
      <c r="AO97" s="14"/>
      <c r="AP97" s="15"/>
      <c r="AQ97" s="14"/>
      <c r="AR97" s="14"/>
      <c r="AS97" s="15"/>
      <c r="AT97" s="16"/>
      <c r="AU97" s="15"/>
      <c r="AV97" s="714"/>
      <c r="AW97" s="727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6"/>
      <c r="BI97" s="16"/>
      <c r="BJ97" s="14"/>
      <c r="BK97" s="14"/>
      <c r="BL97" s="15"/>
      <c r="BM97" s="14"/>
      <c r="BN97" s="14"/>
      <c r="BO97" s="15"/>
      <c r="BP97" s="16"/>
    </row>
    <row r="98" spans="1:68" ht="28.5">
      <c r="A98" s="702"/>
      <c r="B98" s="14"/>
      <c r="C98" s="15"/>
      <c r="D98" s="714"/>
      <c r="E98" s="7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6"/>
      <c r="Q98" s="16"/>
      <c r="R98" s="14"/>
      <c r="S98" s="14"/>
      <c r="T98" s="15"/>
      <c r="U98" s="14"/>
      <c r="V98" s="14"/>
      <c r="W98" s="15"/>
      <c r="X98" s="16"/>
      <c r="Y98" s="15"/>
      <c r="Z98" s="714"/>
      <c r="AA98" s="727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6"/>
      <c r="AM98" s="16"/>
      <c r="AN98" s="14"/>
      <c r="AO98" s="14"/>
      <c r="AP98" s="15"/>
      <c r="AQ98" s="14"/>
      <c r="AR98" s="14"/>
      <c r="AS98" s="15"/>
      <c r="AT98" s="16"/>
      <c r="AU98" s="15"/>
      <c r="AV98" s="714"/>
      <c r="AW98" s="727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6"/>
      <c r="BI98" s="16"/>
      <c r="BJ98" s="14"/>
      <c r="BK98" s="14"/>
      <c r="BL98" s="15"/>
      <c r="BM98" s="14"/>
      <c r="BN98" s="14"/>
      <c r="BO98" s="15"/>
      <c r="BP98" s="16"/>
    </row>
    <row r="99" spans="1:68" ht="28.5">
      <c r="A99" s="702"/>
      <c r="B99" s="14"/>
      <c r="C99" s="15"/>
      <c r="D99" s="714"/>
      <c r="E99" s="7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6"/>
      <c r="Q99" s="16"/>
      <c r="R99" s="14"/>
      <c r="S99" s="14"/>
      <c r="T99" s="15"/>
      <c r="U99" s="14"/>
      <c r="V99" s="14"/>
      <c r="W99" s="15"/>
      <c r="X99" s="16"/>
      <c r="Y99" s="15"/>
      <c r="Z99" s="714"/>
      <c r="AA99" s="727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6"/>
      <c r="AM99" s="16"/>
      <c r="AN99" s="14"/>
      <c r="AO99" s="14"/>
      <c r="AP99" s="15"/>
      <c r="AQ99" s="14"/>
      <c r="AR99" s="14"/>
      <c r="AS99" s="15"/>
      <c r="AT99" s="16"/>
      <c r="AU99" s="15"/>
      <c r="AV99" s="714"/>
      <c r="AW99" s="727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6"/>
      <c r="BI99" s="16"/>
      <c r="BJ99" s="14"/>
      <c r="BK99" s="14"/>
      <c r="BL99" s="15"/>
      <c r="BM99" s="14"/>
      <c r="BN99" s="14"/>
      <c r="BO99" s="15"/>
      <c r="BP99" s="16"/>
    </row>
    <row r="100" spans="1:68" ht="28.5">
      <c r="A100" s="702"/>
      <c r="B100" s="14"/>
      <c r="C100" s="15"/>
      <c r="D100" s="714"/>
      <c r="E100" s="7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6"/>
      <c r="Q100" s="16"/>
      <c r="R100" s="14"/>
      <c r="S100" s="14"/>
      <c r="T100" s="15"/>
      <c r="U100" s="14"/>
      <c r="V100" s="14"/>
      <c r="W100" s="15"/>
      <c r="X100" s="16"/>
      <c r="Y100" s="15"/>
      <c r="Z100" s="714"/>
      <c r="AA100" s="727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6"/>
      <c r="AM100" s="16"/>
      <c r="AN100" s="14"/>
      <c r="AO100" s="14"/>
      <c r="AP100" s="15"/>
      <c r="AQ100" s="14"/>
      <c r="AR100" s="14"/>
      <c r="AS100" s="15"/>
      <c r="AT100" s="16"/>
      <c r="AU100" s="15"/>
      <c r="AV100" s="714"/>
      <c r="AW100" s="727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6"/>
      <c r="BI100" s="16"/>
      <c r="BJ100" s="14"/>
      <c r="BK100" s="14"/>
      <c r="BL100" s="15"/>
      <c r="BM100" s="14"/>
      <c r="BN100" s="14"/>
      <c r="BO100" s="15"/>
      <c r="BP100" s="16"/>
    </row>
    <row r="101" spans="1:68" ht="28.5">
      <c r="A101" s="702"/>
      <c r="B101" s="14"/>
      <c r="C101" s="15"/>
      <c r="D101" s="714"/>
      <c r="E101" s="7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6"/>
      <c r="Q101" s="16"/>
      <c r="R101" s="14"/>
      <c r="S101" s="14"/>
      <c r="T101" s="15"/>
      <c r="U101" s="14"/>
      <c r="V101" s="14"/>
      <c r="W101" s="15"/>
      <c r="X101" s="16"/>
      <c r="Y101" s="15"/>
      <c r="Z101" s="714"/>
      <c r="AA101" s="727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6"/>
      <c r="AM101" s="16"/>
      <c r="AN101" s="14"/>
      <c r="AO101" s="14"/>
      <c r="AP101" s="15"/>
      <c r="AQ101" s="14"/>
      <c r="AR101" s="14"/>
      <c r="AS101" s="15"/>
      <c r="AT101" s="16"/>
      <c r="AU101" s="15"/>
      <c r="AV101" s="714"/>
      <c r="AW101" s="727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6"/>
      <c r="BI101" s="16"/>
      <c r="BJ101" s="14"/>
      <c r="BK101" s="14"/>
      <c r="BL101" s="15"/>
      <c r="BM101" s="14"/>
      <c r="BN101" s="14"/>
      <c r="BO101" s="15"/>
      <c r="BP101" s="16"/>
    </row>
    <row r="102" spans="1:68" ht="28.5">
      <c r="A102" s="702"/>
      <c r="B102" s="14"/>
      <c r="C102" s="15"/>
      <c r="D102" s="714"/>
      <c r="E102" s="7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6"/>
      <c r="Q102" s="16"/>
      <c r="R102" s="14"/>
      <c r="S102" s="14"/>
      <c r="T102" s="15"/>
      <c r="U102" s="14"/>
      <c r="V102" s="14"/>
      <c r="W102" s="15"/>
      <c r="X102" s="16"/>
      <c r="Y102" s="15"/>
      <c r="Z102" s="714"/>
      <c r="AA102" s="727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6"/>
      <c r="AM102" s="16"/>
      <c r="AN102" s="14"/>
      <c r="AO102" s="14"/>
      <c r="AP102" s="15"/>
      <c r="AQ102" s="14"/>
      <c r="AR102" s="14"/>
      <c r="AS102" s="15"/>
      <c r="AT102" s="16"/>
      <c r="AU102" s="15"/>
      <c r="AV102" s="714"/>
      <c r="AW102" s="727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6"/>
      <c r="BI102" s="16"/>
      <c r="BJ102" s="14"/>
      <c r="BK102" s="14"/>
      <c r="BL102" s="15"/>
      <c r="BM102" s="14"/>
      <c r="BN102" s="14"/>
      <c r="BO102" s="15"/>
      <c r="BP102" s="16"/>
    </row>
    <row r="103" spans="1:68" ht="28.5">
      <c r="A103" s="702"/>
      <c r="B103" s="14"/>
      <c r="C103" s="15"/>
      <c r="D103" s="714"/>
      <c r="E103" s="7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6"/>
      <c r="Q103" s="16"/>
      <c r="R103" s="14"/>
      <c r="S103" s="14"/>
      <c r="T103" s="15"/>
      <c r="U103" s="14"/>
      <c r="V103" s="14"/>
      <c r="W103" s="15"/>
      <c r="X103" s="16"/>
      <c r="Y103" s="15"/>
      <c r="Z103" s="714"/>
      <c r="AA103" s="727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6"/>
      <c r="AM103" s="16"/>
      <c r="AN103" s="14"/>
      <c r="AO103" s="14"/>
      <c r="AP103" s="15"/>
      <c r="AQ103" s="14"/>
      <c r="AR103" s="14"/>
      <c r="AS103" s="15"/>
      <c r="AT103" s="16"/>
      <c r="AU103" s="15"/>
      <c r="AV103" s="714"/>
      <c r="AW103" s="727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6"/>
      <c r="BI103" s="16"/>
      <c r="BJ103" s="14"/>
      <c r="BK103" s="14"/>
      <c r="BL103" s="15"/>
      <c r="BM103" s="14"/>
      <c r="BN103" s="14"/>
      <c r="BO103" s="15"/>
      <c r="BP103" s="16"/>
    </row>
    <row r="104" spans="1:68" ht="28.5">
      <c r="A104" s="702"/>
      <c r="B104" s="14"/>
      <c r="C104" s="15"/>
      <c r="D104" s="714"/>
      <c r="E104" s="7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6"/>
      <c r="Q104" s="16"/>
      <c r="R104" s="14"/>
      <c r="S104" s="14"/>
      <c r="T104" s="15"/>
      <c r="U104" s="14"/>
      <c r="V104" s="14"/>
      <c r="W104" s="15"/>
      <c r="X104" s="16"/>
      <c r="Y104" s="15"/>
      <c r="Z104" s="714"/>
      <c r="AA104" s="727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6"/>
      <c r="AM104" s="16"/>
      <c r="AN104" s="14"/>
      <c r="AO104" s="14"/>
      <c r="AP104" s="15"/>
      <c r="AQ104" s="14"/>
      <c r="AR104" s="14"/>
      <c r="AS104" s="15"/>
      <c r="AT104" s="16"/>
      <c r="AU104" s="15"/>
      <c r="AV104" s="714"/>
      <c r="AW104" s="727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6"/>
      <c r="BI104" s="16"/>
      <c r="BJ104" s="14"/>
      <c r="BK104" s="14"/>
      <c r="BL104" s="15"/>
      <c r="BM104" s="14"/>
      <c r="BN104" s="14"/>
      <c r="BO104" s="15"/>
      <c r="BP104" s="16"/>
    </row>
    <row r="105" spans="1:68" ht="28.5">
      <c r="A105" s="702"/>
      <c r="B105" s="14"/>
      <c r="C105" s="15"/>
      <c r="D105" s="714"/>
      <c r="E105" s="7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6"/>
      <c r="Q105" s="16"/>
      <c r="R105" s="14"/>
      <c r="S105" s="14"/>
      <c r="T105" s="15"/>
      <c r="U105" s="14"/>
      <c r="V105" s="14"/>
      <c r="W105" s="15"/>
      <c r="X105" s="16"/>
      <c r="Y105" s="15"/>
      <c r="Z105" s="714"/>
      <c r="AA105" s="727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6"/>
      <c r="AM105" s="16"/>
      <c r="AN105" s="14"/>
      <c r="AO105" s="14"/>
      <c r="AP105" s="15"/>
      <c r="AQ105" s="14"/>
      <c r="AR105" s="14"/>
      <c r="AS105" s="15"/>
      <c r="AT105" s="16"/>
      <c r="AU105" s="15"/>
      <c r="AV105" s="714"/>
      <c r="AW105" s="727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6"/>
      <c r="BI105" s="16"/>
      <c r="BJ105" s="14"/>
      <c r="BK105" s="14"/>
      <c r="BL105" s="15"/>
      <c r="BM105" s="14"/>
      <c r="BN105" s="14"/>
      <c r="BO105" s="15"/>
      <c r="BP105" s="16"/>
    </row>
    <row r="106" spans="1:68" ht="28.5">
      <c r="A106" s="702"/>
      <c r="B106" s="14"/>
      <c r="C106" s="15"/>
      <c r="D106" s="714"/>
      <c r="E106" s="7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6"/>
      <c r="Q106" s="16"/>
      <c r="R106" s="14"/>
      <c r="S106" s="14"/>
      <c r="T106" s="15"/>
      <c r="U106" s="14"/>
      <c r="V106" s="14"/>
      <c r="W106" s="15"/>
      <c r="X106" s="16"/>
      <c r="Y106" s="15"/>
      <c r="Z106" s="714"/>
      <c r="AA106" s="727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6"/>
      <c r="AM106" s="16"/>
      <c r="AN106" s="14"/>
      <c r="AO106" s="14"/>
      <c r="AP106" s="15"/>
      <c r="AQ106" s="14"/>
      <c r="AR106" s="14"/>
      <c r="AS106" s="15"/>
      <c r="AT106" s="16"/>
      <c r="AU106" s="15"/>
      <c r="AV106" s="714"/>
      <c r="AW106" s="727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6"/>
      <c r="BI106" s="16"/>
      <c r="BJ106" s="14"/>
      <c r="BK106" s="14"/>
      <c r="BL106" s="15"/>
      <c r="BM106" s="14"/>
      <c r="BN106" s="14"/>
      <c r="BO106" s="15"/>
      <c r="BP106" s="16"/>
    </row>
    <row r="107" spans="1:68" ht="28.5">
      <c r="A107" s="702"/>
      <c r="B107" s="14"/>
      <c r="C107" s="15"/>
      <c r="D107" s="714"/>
      <c r="E107" s="7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6"/>
      <c r="Q107" s="16"/>
      <c r="R107" s="14"/>
      <c r="S107" s="14"/>
      <c r="T107" s="15"/>
      <c r="U107" s="14"/>
      <c r="V107" s="14"/>
      <c r="W107" s="15"/>
      <c r="X107" s="16"/>
      <c r="Y107" s="15"/>
      <c r="Z107" s="714"/>
      <c r="AA107" s="727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6"/>
      <c r="AM107" s="16"/>
      <c r="AN107" s="14"/>
      <c r="AO107" s="14"/>
      <c r="AP107" s="15"/>
      <c r="AQ107" s="14"/>
      <c r="AR107" s="14"/>
      <c r="AS107" s="15"/>
      <c r="AT107" s="16"/>
      <c r="AU107" s="15"/>
      <c r="AV107" s="714"/>
      <c r="AW107" s="727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6"/>
      <c r="BI107" s="16"/>
      <c r="BJ107" s="14"/>
      <c r="BK107" s="14"/>
      <c r="BL107" s="15"/>
      <c r="BM107" s="14"/>
      <c r="BN107" s="14"/>
      <c r="BO107" s="15"/>
      <c r="BP107" s="16"/>
    </row>
    <row r="108" spans="1:68" ht="28.5">
      <c r="A108" s="702"/>
      <c r="B108" s="14"/>
      <c r="C108" s="15"/>
      <c r="D108" s="714"/>
      <c r="E108" s="7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6"/>
      <c r="Q108" s="16"/>
      <c r="R108" s="14"/>
      <c r="S108" s="14"/>
      <c r="T108" s="15"/>
      <c r="U108" s="14"/>
      <c r="V108" s="14"/>
      <c r="W108" s="15"/>
      <c r="X108" s="16"/>
      <c r="Y108" s="15"/>
      <c r="Z108" s="714"/>
      <c r="AA108" s="727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6"/>
      <c r="AM108" s="16"/>
      <c r="AN108" s="14"/>
      <c r="AO108" s="14"/>
      <c r="AP108" s="15"/>
      <c r="AQ108" s="14"/>
      <c r="AR108" s="14"/>
      <c r="AS108" s="15"/>
      <c r="AT108" s="16"/>
      <c r="AU108" s="15"/>
      <c r="AV108" s="714"/>
      <c r="AW108" s="727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6"/>
      <c r="BI108" s="16"/>
      <c r="BJ108" s="14"/>
      <c r="BK108" s="14"/>
      <c r="BL108" s="15"/>
      <c r="BM108" s="14"/>
      <c r="BN108" s="14"/>
      <c r="BO108" s="15"/>
      <c r="BP108" s="16"/>
    </row>
    <row r="109" spans="1:68" ht="28.5">
      <c r="A109" s="702"/>
      <c r="B109" s="14"/>
      <c r="C109" s="15"/>
      <c r="D109" s="714"/>
      <c r="E109" s="7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6"/>
      <c r="Q109" s="16"/>
      <c r="R109" s="14"/>
      <c r="S109" s="14"/>
      <c r="T109" s="15"/>
      <c r="U109" s="14"/>
      <c r="V109" s="14"/>
      <c r="W109" s="15"/>
      <c r="X109" s="16"/>
      <c r="Y109" s="15"/>
      <c r="Z109" s="714"/>
      <c r="AA109" s="727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6"/>
      <c r="AM109" s="16"/>
      <c r="AN109" s="14"/>
      <c r="AO109" s="14"/>
      <c r="AP109" s="15"/>
      <c r="AQ109" s="14"/>
      <c r="AR109" s="14"/>
      <c r="AS109" s="15"/>
      <c r="AT109" s="16"/>
      <c r="AU109" s="15"/>
      <c r="AV109" s="714"/>
      <c r="AW109" s="727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6"/>
      <c r="BI109" s="16"/>
      <c r="BJ109" s="14"/>
      <c r="BK109" s="14"/>
      <c r="BL109" s="15"/>
      <c r="BM109" s="14"/>
      <c r="BN109" s="14"/>
      <c r="BO109" s="15"/>
      <c r="BP109" s="16"/>
    </row>
    <row r="110" spans="1:68" ht="28.5">
      <c r="A110" s="702"/>
      <c r="B110" s="14"/>
      <c r="C110" s="15"/>
      <c r="D110" s="714"/>
      <c r="E110" s="7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6" t="s">
        <v>7</v>
      </c>
      <c r="Q110" s="16"/>
      <c r="R110" s="14"/>
      <c r="S110" s="14"/>
      <c r="T110" s="15"/>
      <c r="U110" s="14"/>
      <c r="V110" s="14"/>
      <c r="W110" s="15"/>
      <c r="X110" s="16"/>
      <c r="Y110" s="15"/>
      <c r="Z110" s="714"/>
      <c r="AA110" s="727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6" t="s">
        <v>7</v>
      </c>
      <c r="AM110" s="16"/>
      <c r="AN110" s="14"/>
      <c r="AO110" s="14"/>
      <c r="AP110" s="15"/>
      <c r="AQ110" s="14"/>
      <c r="AR110" s="14"/>
      <c r="AS110" s="15"/>
      <c r="AT110" s="16"/>
      <c r="AU110" s="15"/>
      <c r="AV110" s="714"/>
      <c r="AW110" s="727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6" t="s">
        <v>7</v>
      </c>
      <c r="BI110" s="16"/>
      <c r="BJ110" s="14"/>
      <c r="BK110" s="14"/>
      <c r="BL110" s="15"/>
      <c r="BM110" s="14"/>
      <c r="BN110" s="14"/>
      <c r="BO110" s="15"/>
      <c r="BP110" s="16"/>
    </row>
    <row r="111" spans="1:68" ht="28.5">
      <c r="A111" s="702"/>
      <c r="B111" s="14"/>
      <c r="C111" s="15"/>
      <c r="D111" s="714"/>
      <c r="E111" s="7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6"/>
      <c r="Q111" s="16"/>
      <c r="R111" s="14"/>
      <c r="S111" s="14"/>
      <c r="T111" s="15"/>
      <c r="U111" s="14"/>
      <c r="V111" s="14"/>
      <c r="W111" s="15"/>
      <c r="X111" s="16"/>
      <c r="Y111" s="15"/>
      <c r="Z111" s="714"/>
      <c r="AA111" s="727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6"/>
      <c r="AM111" s="16"/>
      <c r="AN111" s="14"/>
      <c r="AO111" s="14"/>
      <c r="AP111" s="15"/>
      <c r="AQ111" s="14"/>
      <c r="AR111" s="14"/>
      <c r="AS111" s="15"/>
      <c r="AT111" s="16"/>
      <c r="AU111" s="15"/>
      <c r="AV111" s="714"/>
      <c r="AW111" s="727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6"/>
      <c r="BI111" s="16"/>
      <c r="BJ111" s="14"/>
      <c r="BK111" s="14"/>
      <c r="BL111" s="15"/>
      <c r="BM111" s="14"/>
      <c r="BN111" s="14"/>
      <c r="BO111" s="15"/>
      <c r="BP111" s="16"/>
    </row>
    <row r="112" ht="28.5">
      <c r="A112" s="702"/>
    </row>
    <row r="113" ht="28.5">
      <c r="A113" s="702"/>
    </row>
    <row r="114" ht="28.5">
      <c r="A114" s="702"/>
    </row>
    <row r="115" ht="28.5">
      <c r="A115" s="702"/>
    </row>
    <row r="116" ht="28.5">
      <c r="A116" s="702"/>
    </row>
    <row r="117" ht="28.5">
      <c r="A117" s="702"/>
    </row>
  </sheetData>
  <sheetProtection/>
  <mergeCells count="95">
    <mergeCell ref="A1:B4"/>
    <mergeCell ref="C1:AT1"/>
    <mergeCell ref="AU1:BP1"/>
    <mergeCell ref="C2:X4"/>
    <mergeCell ref="Y2:AT4"/>
    <mergeCell ref="AU2:BP4"/>
    <mergeCell ref="A6:B9"/>
    <mergeCell ref="C6:X6"/>
    <mergeCell ref="Y6:AT6"/>
    <mergeCell ref="AU6:BP6"/>
    <mergeCell ref="P7:P9"/>
    <mergeCell ref="Q7:T7"/>
    <mergeCell ref="AL7:AL9"/>
    <mergeCell ref="AM7:AP7"/>
    <mergeCell ref="AR7:AS7"/>
    <mergeCell ref="AT7:AT9"/>
    <mergeCell ref="C8:M8"/>
    <mergeCell ref="Q8:Q9"/>
    <mergeCell ref="R8:T8"/>
    <mergeCell ref="V8:W8"/>
    <mergeCell ref="Y8:AI8"/>
    <mergeCell ref="AM8:AM9"/>
    <mergeCell ref="BJ8:BL8"/>
    <mergeCell ref="BN8:BO8"/>
    <mergeCell ref="AN8:AP8"/>
    <mergeCell ref="AR8:AS8"/>
    <mergeCell ref="BN7:BO7"/>
    <mergeCell ref="BP7:BP9"/>
    <mergeCell ref="A10:B10"/>
    <mergeCell ref="C10:W10"/>
    <mergeCell ref="Y10:AS10"/>
    <mergeCell ref="AU10:BO10"/>
    <mergeCell ref="BH7:BH9"/>
    <mergeCell ref="BI7:BL7"/>
    <mergeCell ref="V7:W7"/>
    <mergeCell ref="X7:X9"/>
    <mergeCell ref="AU8:BE8"/>
    <mergeCell ref="BI8:BI9"/>
    <mergeCell ref="A19:B19"/>
    <mergeCell ref="A20:B20"/>
    <mergeCell ref="C20:X20"/>
    <mergeCell ref="Y20:AT20"/>
    <mergeCell ref="AU20:BP20"/>
    <mergeCell ref="A27:B27"/>
    <mergeCell ref="A28:B28"/>
    <mergeCell ref="C28:X28"/>
    <mergeCell ref="Y28:AT28"/>
    <mergeCell ref="AU28:BP28"/>
    <mergeCell ref="A41:B41"/>
    <mergeCell ref="A42:B42"/>
    <mergeCell ref="C42:X42"/>
    <mergeCell ref="Y42:AT42"/>
    <mergeCell ref="AU42:BP42"/>
    <mergeCell ref="A73:B73"/>
    <mergeCell ref="A74:B74"/>
    <mergeCell ref="C74:X74"/>
    <mergeCell ref="Y74:AT74"/>
    <mergeCell ref="AU74:BP74"/>
    <mergeCell ref="A82:B82"/>
    <mergeCell ref="C83:C85"/>
    <mergeCell ref="F83:F85"/>
    <mergeCell ref="P83:P85"/>
    <mergeCell ref="Q83:Q85"/>
    <mergeCell ref="T83:T85"/>
    <mergeCell ref="V83:V85"/>
    <mergeCell ref="G84:M85"/>
    <mergeCell ref="R84:S85"/>
    <mergeCell ref="AX83:AX85"/>
    <mergeCell ref="W83:W85"/>
    <mergeCell ref="X83:X85"/>
    <mergeCell ref="Y83:Y85"/>
    <mergeCell ref="AB83:AB85"/>
    <mergeCell ref="AL83:AL85"/>
    <mergeCell ref="AM83:AM85"/>
    <mergeCell ref="AC84:AI85"/>
    <mergeCell ref="BI83:BI85"/>
    <mergeCell ref="BL83:BL85"/>
    <mergeCell ref="BN83:BN85"/>
    <mergeCell ref="BO83:BO85"/>
    <mergeCell ref="BP83:BP85"/>
    <mergeCell ref="AP83:AP85"/>
    <mergeCell ref="AR83:AR85"/>
    <mergeCell ref="AS83:AS85"/>
    <mergeCell ref="AT83:AT85"/>
    <mergeCell ref="AU83:AU85"/>
    <mergeCell ref="C88:X88"/>
    <mergeCell ref="Y88:AT88"/>
    <mergeCell ref="AU88:BP88"/>
    <mergeCell ref="AN84:AO85"/>
    <mergeCell ref="AY84:BE85"/>
    <mergeCell ref="BJ84:BK85"/>
    <mergeCell ref="C86:X86"/>
    <mergeCell ref="Y86:AT86"/>
    <mergeCell ref="AU86:BP86"/>
    <mergeCell ref="BH83:BH85"/>
  </mergeCells>
  <printOptions/>
  <pageMargins left="0.2362204724409449" right="0.03937007874015748" top="0" bottom="0" header="0" footer="0"/>
  <pageSetup fitToHeight="1" fitToWidth="1" horizontalDpi="600" verticalDpi="600" orientation="landscape" paperSize="8" scale="23" r:id="rId1"/>
  <rowBreaks count="1" manualBreakCount="1">
    <brk id="87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7"/>
  <sheetViews>
    <sheetView view="pageBreakPreview" zoomScale="50" zoomScaleNormal="40" zoomScaleSheetLayoutView="50" zoomScalePageLayoutView="0" workbookViewId="0" topLeftCell="A58">
      <selection activeCell="BB78" sqref="BB78"/>
    </sheetView>
  </sheetViews>
  <sheetFormatPr defaultColWidth="9.140625" defaultRowHeight="15"/>
  <cols>
    <col min="1" max="1" width="9.8515625" style="703" customWidth="1"/>
    <col min="2" max="2" width="99.140625" style="0" customWidth="1"/>
    <col min="3" max="3" width="9.00390625" style="9" customWidth="1"/>
    <col min="4" max="4" width="12.140625" style="715" customWidth="1"/>
    <col min="5" max="5" width="12.140625" style="728" customWidth="1"/>
    <col min="6" max="6" width="13.8515625" style="0" customWidth="1"/>
    <col min="9" max="9" width="8.140625" style="0" customWidth="1"/>
    <col min="11" max="11" width="12.7109375" style="0" customWidth="1"/>
    <col min="13" max="13" width="9.140625" style="0" customWidth="1"/>
    <col min="14" max="15" width="9.140625" style="0" hidden="1" customWidth="1"/>
    <col min="16" max="17" width="14.57421875" style="7" customWidth="1"/>
    <col min="18" max="18" width="10.7109375" style="0" customWidth="1"/>
    <col min="19" max="19" width="12.421875" style="0" customWidth="1"/>
    <col min="20" max="20" width="8.140625" style="11" customWidth="1"/>
    <col min="21" max="21" width="7.57421875" style="0" hidden="1" customWidth="1"/>
    <col min="22" max="22" width="16.140625" style="2" customWidth="1"/>
    <col min="23" max="23" width="16.28125" style="9" customWidth="1"/>
    <col min="24" max="24" width="33.7109375" style="7" customWidth="1"/>
    <col min="25" max="25" width="9.00390625" style="9" customWidth="1"/>
    <col min="26" max="26" width="12.140625" style="715" customWidth="1"/>
    <col min="27" max="27" width="12.140625" style="728" customWidth="1"/>
    <col min="28" max="28" width="13.8515625" style="0" customWidth="1"/>
    <col min="31" max="31" width="8.140625" style="0" customWidth="1"/>
    <col min="33" max="33" width="12.7109375" style="0" customWidth="1"/>
    <col min="35" max="35" width="9.140625" style="0" customWidth="1"/>
    <col min="36" max="37" width="9.140625" style="0" hidden="1" customWidth="1"/>
    <col min="38" max="39" width="14.57421875" style="7" customWidth="1"/>
    <col min="40" max="40" width="10.7109375" style="0" customWidth="1"/>
    <col min="41" max="41" width="12.421875" style="0" customWidth="1"/>
    <col min="42" max="42" width="8.140625" style="11" customWidth="1"/>
    <col min="43" max="43" width="7.57421875" style="0" hidden="1" customWidth="1"/>
    <col min="44" max="44" width="16.140625" style="2" customWidth="1"/>
    <col min="45" max="45" width="16.28125" style="9" customWidth="1"/>
    <col min="46" max="46" width="27.57421875" style="7" customWidth="1"/>
    <col min="47" max="47" width="9.00390625" style="9" customWidth="1"/>
    <col min="48" max="48" width="12.140625" style="715" customWidth="1"/>
    <col min="49" max="49" width="12.140625" style="728" customWidth="1"/>
    <col min="50" max="50" width="13.8515625" style="0" customWidth="1"/>
    <col min="53" max="53" width="8.140625" style="0" customWidth="1"/>
    <col min="55" max="55" width="12.7109375" style="0" customWidth="1"/>
    <col min="57" max="57" width="9.140625" style="0" customWidth="1"/>
    <col min="58" max="59" width="9.140625" style="0" hidden="1" customWidth="1"/>
    <col min="60" max="61" width="14.57421875" style="7" customWidth="1"/>
    <col min="62" max="62" width="10.7109375" style="0" customWidth="1"/>
    <col min="63" max="63" width="12.421875" style="0" customWidth="1"/>
    <col min="64" max="64" width="8.140625" style="11" customWidth="1"/>
    <col min="65" max="65" width="7.57421875" style="0" hidden="1" customWidth="1"/>
    <col min="66" max="66" width="16.140625" style="2" customWidth="1"/>
    <col min="67" max="67" width="16.28125" style="9" customWidth="1"/>
    <col min="68" max="68" width="27.28125" style="7" customWidth="1"/>
  </cols>
  <sheetData>
    <row r="1" spans="1:68" ht="60" customHeight="1" thickBot="1">
      <c r="A1" s="820" t="s">
        <v>101</v>
      </c>
      <c r="B1" s="820"/>
      <c r="C1" s="821" t="s">
        <v>100</v>
      </c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  <c r="AF1" s="821"/>
      <c r="AG1" s="821"/>
      <c r="AH1" s="821"/>
      <c r="AI1" s="821"/>
      <c r="AJ1" s="821"/>
      <c r="AK1" s="821"/>
      <c r="AL1" s="821"/>
      <c r="AM1" s="821"/>
      <c r="AN1" s="821"/>
      <c r="AO1" s="821"/>
      <c r="AP1" s="821"/>
      <c r="AQ1" s="821"/>
      <c r="AR1" s="821"/>
      <c r="AS1" s="821"/>
      <c r="AT1" s="821"/>
      <c r="AU1" s="927" t="s">
        <v>102</v>
      </c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</row>
    <row r="2" spans="1:68" ht="24.75" customHeight="1">
      <c r="A2" s="820"/>
      <c r="B2" s="820"/>
      <c r="C2" s="749" t="s">
        <v>1</v>
      </c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1"/>
      <c r="Y2" s="749" t="s">
        <v>1</v>
      </c>
      <c r="Z2" s="750"/>
      <c r="AA2" s="750"/>
      <c r="AB2" s="750"/>
      <c r="AC2" s="750"/>
      <c r="AD2" s="750"/>
      <c r="AE2" s="750"/>
      <c r="AF2" s="750"/>
      <c r="AG2" s="750"/>
      <c r="AH2" s="750"/>
      <c r="AI2" s="750"/>
      <c r="AJ2" s="750"/>
      <c r="AK2" s="750"/>
      <c r="AL2" s="750"/>
      <c r="AM2" s="750"/>
      <c r="AN2" s="750"/>
      <c r="AO2" s="750"/>
      <c r="AP2" s="750"/>
      <c r="AQ2" s="750"/>
      <c r="AR2" s="750"/>
      <c r="AS2" s="750"/>
      <c r="AT2" s="751"/>
      <c r="AU2" s="749" t="s">
        <v>1</v>
      </c>
      <c r="AV2" s="750"/>
      <c r="AW2" s="750"/>
      <c r="AX2" s="750"/>
      <c r="AY2" s="750"/>
      <c r="AZ2" s="750"/>
      <c r="BA2" s="750"/>
      <c r="BB2" s="750"/>
      <c r="BC2" s="750"/>
      <c r="BD2" s="750"/>
      <c r="BE2" s="750"/>
      <c r="BF2" s="750"/>
      <c r="BG2" s="750"/>
      <c r="BH2" s="750"/>
      <c r="BI2" s="750"/>
      <c r="BJ2" s="750"/>
      <c r="BK2" s="750"/>
      <c r="BL2" s="750"/>
      <c r="BM2" s="750"/>
      <c r="BN2" s="750"/>
      <c r="BO2" s="750"/>
      <c r="BP2" s="751"/>
    </row>
    <row r="3" spans="1:68" ht="18.75" customHeight="1">
      <c r="A3" s="820"/>
      <c r="B3" s="820"/>
      <c r="C3" s="752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4"/>
      <c r="Y3" s="752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4"/>
      <c r="AU3" s="752"/>
      <c r="AV3" s="753"/>
      <c r="AW3" s="753"/>
      <c r="AX3" s="753"/>
      <c r="AY3" s="753"/>
      <c r="AZ3" s="753"/>
      <c r="BA3" s="753"/>
      <c r="BB3" s="753"/>
      <c r="BC3" s="753"/>
      <c r="BD3" s="753"/>
      <c r="BE3" s="753"/>
      <c r="BF3" s="753"/>
      <c r="BG3" s="753"/>
      <c r="BH3" s="753"/>
      <c r="BI3" s="753"/>
      <c r="BJ3" s="753"/>
      <c r="BK3" s="753"/>
      <c r="BL3" s="753"/>
      <c r="BM3" s="753"/>
      <c r="BN3" s="753"/>
      <c r="BO3" s="753"/>
      <c r="BP3" s="754"/>
    </row>
    <row r="4" spans="1:68" ht="18.75" customHeight="1" thickBot="1">
      <c r="A4" s="820"/>
      <c r="B4" s="820"/>
      <c r="C4" s="755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7"/>
      <c r="Y4" s="755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6"/>
      <c r="AS4" s="756"/>
      <c r="AT4" s="757"/>
      <c r="AU4" s="755"/>
      <c r="AV4" s="756"/>
      <c r="AW4" s="756"/>
      <c r="AX4" s="756"/>
      <c r="AY4" s="756"/>
      <c r="AZ4" s="756"/>
      <c r="BA4" s="756"/>
      <c r="BB4" s="756"/>
      <c r="BC4" s="756"/>
      <c r="BD4" s="756"/>
      <c r="BE4" s="756"/>
      <c r="BF4" s="756"/>
      <c r="BG4" s="756"/>
      <c r="BH4" s="756"/>
      <c r="BI4" s="756"/>
      <c r="BJ4" s="756"/>
      <c r="BK4" s="756"/>
      <c r="BL4" s="756"/>
      <c r="BM4" s="756"/>
      <c r="BN4" s="756"/>
      <c r="BO4" s="756"/>
      <c r="BP4" s="757"/>
    </row>
    <row r="5" spans="1:68" ht="0.75" customHeight="1" thickBot="1">
      <c r="A5" s="691"/>
      <c r="B5" s="3"/>
      <c r="C5" s="17"/>
      <c r="D5" s="706"/>
      <c r="E5" s="718"/>
      <c r="F5" s="4"/>
      <c r="G5" s="1"/>
      <c r="H5" s="1"/>
      <c r="I5" s="1"/>
      <c r="J5" s="1"/>
      <c r="K5" s="1"/>
      <c r="L5" s="1"/>
      <c r="M5" s="4"/>
      <c r="N5" s="4"/>
      <c r="O5" s="1"/>
      <c r="P5" s="6"/>
      <c r="Q5" s="6"/>
      <c r="R5" s="5"/>
      <c r="S5" s="5"/>
      <c r="T5" s="10"/>
      <c r="U5" s="5"/>
      <c r="V5" s="8"/>
      <c r="W5" s="12"/>
      <c r="X5" s="5"/>
      <c r="Y5" s="17"/>
      <c r="Z5" s="706"/>
      <c r="AA5" s="718"/>
      <c r="AB5" s="4"/>
      <c r="AC5" s="1"/>
      <c r="AD5" s="1"/>
      <c r="AE5" s="1"/>
      <c r="AF5" s="1"/>
      <c r="AG5" s="1"/>
      <c r="AH5" s="1"/>
      <c r="AI5" s="4"/>
      <c r="AJ5" s="4"/>
      <c r="AK5" s="1"/>
      <c r="AL5" s="6"/>
      <c r="AM5" s="6"/>
      <c r="AN5" s="5"/>
      <c r="AO5" s="5"/>
      <c r="AP5" s="10"/>
      <c r="AQ5" s="5"/>
      <c r="AR5" s="8"/>
      <c r="AS5" s="12"/>
      <c r="AT5" s="5"/>
      <c r="AU5" s="17"/>
      <c r="AV5" s="706"/>
      <c r="AW5" s="718"/>
      <c r="AX5" s="4"/>
      <c r="AY5" s="1"/>
      <c r="AZ5" s="1"/>
      <c r="BA5" s="1"/>
      <c r="BB5" s="1"/>
      <c r="BC5" s="1"/>
      <c r="BD5" s="1"/>
      <c r="BE5" s="4"/>
      <c r="BF5" s="4"/>
      <c r="BG5" s="1"/>
      <c r="BH5" s="6"/>
      <c r="BI5" s="6"/>
      <c r="BJ5" s="5"/>
      <c r="BK5" s="5"/>
      <c r="BL5" s="10"/>
      <c r="BM5" s="5"/>
      <c r="BN5" s="8"/>
      <c r="BO5" s="12"/>
      <c r="BP5" s="5"/>
    </row>
    <row r="6" spans="1:68" ht="36" customHeight="1" thickBot="1">
      <c r="A6" s="758" t="s">
        <v>0</v>
      </c>
      <c r="B6" s="759"/>
      <c r="C6" s="764" t="s">
        <v>82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6"/>
      <c r="Y6" s="764" t="s">
        <v>84</v>
      </c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5"/>
      <c r="AS6" s="765"/>
      <c r="AT6" s="766"/>
      <c r="AU6" s="764" t="s">
        <v>83</v>
      </c>
      <c r="AV6" s="765"/>
      <c r="AW6" s="765"/>
      <c r="AX6" s="765"/>
      <c r="AY6" s="765"/>
      <c r="AZ6" s="765"/>
      <c r="BA6" s="765"/>
      <c r="BB6" s="765"/>
      <c r="BC6" s="765"/>
      <c r="BD6" s="765"/>
      <c r="BE6" s="765"/>
      <c r="BF6" s="765"/>
      <c r="BG6" s="765"/>
      <c r="BH6" s="765"/>
      <c r="BI6" s="765"/>
      <c r="BJ6" s="765"/>
      <c r="BK6" s="765"/>
      <c r="BL6" s="765"/>
      <c r="BM6" s="765"/>
      <c r="BN6" s="765"/>
      <c r="BO6" s="765"/>
      <c r="BP6" s="766"/>
    </row>
    <row r="7" spans="1:68" ht="23.25" customHeight="1" thickBot="1">
      <c r="A7" s="760"/>
      <c r="B7" s="761"/>
      <c r="C7" s="131"/>
      <c r="D7" s="707"/>
      <c r="E7" s="719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919" t="s">
        <v>6</v>
      </c>
      <c r="Q7" s="921" t="s">
        <v>75</v>
      </c>
      <c r="R7" s="770"/>
      <c r="S7" s="770"/>
      <c r="T7" s="771"/>
      <c r="U7" s="132"/>
      <c r="V7" s="770" t="s">
        <v>76</v>
      </c>
      <c r="W7" s="771"/>
      <c r="X7" s="772" t="s">
        <v>6</v>
      </c>
      <c r="Y7" s="131"/>
      <c r="Z7" s="707"/>
      <c r="AA7" s="719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919" t="s">
        <v>6</v>
      </c>
      <c r="AM7" s="921" t="s">
        <v>75</v>
      </c>
      <c r="AN7" s="770"/>
      <c r="AO7" s="770"/>
      <c r="AP7" s="771"/>
      <c r="AQ7" s="132"/>
      <c r="AR7" s="770" t="s">
        <v>76</v>
      </c>
      <c r="AS7" s="771"/>
      <c r="AT7" s="772" t="s">
        <v>6</v>
      </c>
      <c r="AU7" s="131"/>
      <c r="AV7" s="707"/>
      <c r="AW7" s="719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919" t="s">
        <v>6</v>
      </c>
      <c r="BI7" s="921" t="s">
        <v>75</v>
      </c>
      <c r="BJ7" s="770"/>
      <c r="BK7" s="770"/>
      <c r="BL7" s="771"/>
      <c r="BM7" s="132"/>
      <c r="BN7" s="770" t="s">
        <v>76</v>
      </c>
      <c r="BO7" s="771"/>
      <c r="BP7" s="772" t="s">
        <v>6</v>
      </c>
    </row>
    <row r="8" spans="1:68" ht="23.25" customHeight="1" thickBot="1">
      <c r="A8" s="760"/>
      <c r="B8" s="761"/>
      <c r="C8" s="775" t="s">
        <v>13</v>
      </c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139"/>
      <c r="O8" s="139"/>
      <c r="P8" s="920"/>
      <c r="Q8" s="924" t="s">
        <v>11</v>
      </c>
      <c r="R8" s="787" t="s">
        <v>14</v>
      </c>
      <c r="S8" s="787"/>
      <c r="T8" s="788"/>
      <c r="U8" s="133"/>
      <c r="V8" s="789" t="s">
        <v>15</v>
      </c>
      <c r="W8" s="790"/>
      <c r="X8" s="773"/>
      <c r="Y8" s="775" t="s">
        <v>13</v>
      </c>
      <c r="Z8" s="776"/>
      <c r="AA8" s="776"/>
      <c r="AB8" s="776"/>
      <c r="AC8" s="776"/>
      <c r="AD8" s="776"/>
      <c r="AE8" s="776"/>
      <c r="AF8" s="776"/>
      <c r="AG8" s="776"/>
      <c r="AH8" s="776"/>
      <c r="AI8" s="776"/>
      <c r="AJ8" s="139"/>
      <c r="AK8" s="139"/>
      <c r="AL8" s="920"/>
      <c r="AM8" s="924" t="s">
        <v>11</v>
      </c>
      <c r="AN8" s="787" t="s">
        <v>14</v>
      </c>
      <c r="AO8" s="787"/>
      <c r="AP8" s="788"/>
      <c r="AQ8" s="133"/>
      <c r="AR8" s="789" t="s">
        <v>15</v>
      </c>
      <c r="AS8" s="790"/>
      <c r="AT8" s="773"/>
      <c r="AU8" s="775" t="s">
        <v>13</v>
      </c>
      <c r="AV8" s="776"/>
      <c r="AW8" s="776"/>
      <c r="AX8" s="776"/>
      <c r="AY8" s="776"/>
      <c r="AZ8" s="776"/>
      <c r="BA8" s="776"/>
      <c r="BB8" s="776"/>
      <c r="BC8" s="776"/>
      <c r="BD8" s="776"/>
      <c r="BE8" s="776"/>
      <c r="BF8" s="139"/>
      <c r="BG8" s="139"/>
      <c r="BH8" s="920"/>
      <c r="BI8" s="924" t="s">
        <v>11</v>
      </c>
      <c r="BJ8" s="787" t="s">
        <v>14</v>
      </c>
      <c r="BK8" s="787"/>
      <c r="BL8" s="788"/>
      <c r="BM8" s="133"/>
      <c r="BN8" s="789" t="s">
        <v>15</v>
      </c>
      <c r="BO8" s="790"/>
      <c r="BP8" s="773"/>
    </row>
    <row r="9" spans="1:68" ht="15.75" customHeight="1" thickBot="1">
      <c r="A9" s="762"/>
      <c r="B9" s="763"/>
      <c r="C9" s="143" t="s">
        <v>2</v>
      </c>
      <c r="D9" s="731" t="s">
        <v>121</v>
      </c>
      <c r="E9" s="732" t="s">
        <v>122</v>
      </c>
      <c r="F9" s="144" t="s">
        <v>11</v>
      </c>
      <c r="G9" s="145" t="s">
        <v>3</v>
      </c>
      <c r="H9" s="145" t="s">
        <v>118</v>
      </c>
      <c r="I9" s="146" t="s">
        <v>119</v>
      </c>
      <c r="J9" s="147" t="s">
        <v>10</v>
      </c>
      <c r="K9" s="148" t="s">
        <v>12</v>
      </c>
      <c r="L9" s="149" t="s">
        <v>54</v>
      </c>
      <c r="M9" s="150" t="s">
        <v>8</v>
      </c>
      <c r="N9" s="134" t="s">
        <v>4</v>
      </c>
      <c r="O9" s="135" t="s">
        <v>5</v>
      </c>
      <c r="P9" s="939"/>
      <c r="Q9" s="940"/>
      <c r="R9" s="140" t="s">
        <v>16</v>
      </c>
      <c r="S9" s="141" t="s">
        <v>17</v>
      </c>
      <c r="T9" s="142" t="s">
        <v>2</v>
      </c>
      <c r="U9" s="136"/>
      <c r="V9" s="137" t="s">
        <v>18</v>
      </c>
      <c r="W9" s="138" t="s">
        <v>2</v>
      </c>
      <c r="X9" s="774"/>
      <c r="Y9" s="143" t="s">
        <v>2</v>
      </c>
      <c r="Z9" s="731" t="s">
        <v>121</v>
      </c>
      <c r="AA9" s="732" t="s">
        <v>122</v>
      </c>
      <c r="AB9" s="144" t="s">
        <v>11</v>
      </c>
      <c r="AC9" s="145" t="s">
        <v>3</v>
      </c>
      <c r="AD9" s="145" t="s">
        <v>118</v>
      </c>
      <c r="AE9" s="146" t="s">
        <v>119</v>
      </c>
      <c r="AF9" s="147" t="s">
        <v>10</v>
      </c>
      <c r="AG9" s="148" t="s">
        <v>12</v>
      </c>
      <c r="AH9" s="149" t="s">
        <v>54</v>
      </c>
      <c r="AI9" s="150" t="s">
        <v>8</v>
      </c>
      <c r="AJ9" s="134" t="s">
        <v>4</v>
      </c>
      <c r="AK9" s="135" t="s">
        <v>5</v>
      </c>
      <c r="AL9" s="939"/>
      <c r="AM9" s="940"/>
      <c r="AN9" s="140" t="s">
        <v>16</v>
      </c>
      <c r="AO9" s="141" t="s">
        <v>17</v>
      </c>
      <c r="AP9" s="142" t="s">
        <v>2</v>
      </c>
      <c r="AQ9" s="136"/>
      <c r="AR9" s="137" t="s">
        <v>18</v>
      </c>
      <c r="AS9" s="138" t="s">
        <v>2</v>
      </c>
      <c r="AT9" s="774"/>
      <c r="AU9" s="143" t="s">
        <v>2</v>
      </c>
      <c r="AV9" s="731" t="s">
        <v>121</v>
      </c>
      <c r="AW9" s="732" t="s">
        <v>122</v>
      </c>
      <c r="AX9" s="144" t="s">
        <v>11</v>
      </c>
      <c r="AY9" s="145" t="s">
        <v>3</v>
      </c>
      <c r="AZ9" s="145" t="s">
        <v>118</v>
      </c>
      <c r="BA9" s="146" t="s">
        <v>119</v>
      </c>
      <c r="BB9" s="147" t="s">
        <v>10</v>
      </c>
      <c r="BC9" s="148" t="s">
        <v>12</v>
      </c>
      <c r="BD9" s="149" t="s">
        <v>54</v>
      </c>
      <c r="BE9" s="150" t="s">
        <v>8</v>
      </c>
      <c r="BF9" s="134" t="s">
        <v>4</v>
      </c>
      <c r="BG9" s="135" t="s">
        <v>5</v>
      </c>
      <c r="BH9" s="939"/>
      <c r="BI9" s="940"/>
      <c r="BJ9" s="140" t="s">
        <v>16</v>
      </c>
      <c r="BK9" s="141" t="s">
        <v>17</v>
      </c>
      <c r="BL9" s="142" t="s">
        <v>2</v>
      </c>
      <c r="BM9" s="136"/>
      <c r="BN9" s="137" t="s">
        <v>18</v>
      </c>
      <c r="BO9" s="138" t="s">
        <v>2</v>
      </c>
      <c r="BP9" s="774"/>
    </row>
    <row r="10" spans="1:68" ht="23.25" thickBot="1">
      <c r="A10" s="791" t="s">
        <v>29</v>
      </c>
      <c r="B10" s="792"/>
      <c r="C10" s="935" t="s">
        <v>7</v>
      </c>
      <c r="D10" s="936"/>
      <c r="E10" s="936"/>
      <c r="F10" s="936"/>
      <c r="G10" s="936"/>
      <c r="H10" s="936"/>
      <c r="I10" s="936"/>
      <c r="J10" s="936"/>
      <c r="K10" s="936"/>
      <c r="L10" s="936"/>
      <c r="M10" s="936"/>
      <c r="N10" s="937"/>
      <c r="O10" s="937"/>
      <c r="P10" s="937"/>
      <c r="Q10" s="795"/>
      <c r="R10" s="937"/>
      <c r="S10" s="937"/>
      <c r="T10" s="937"/>
      <c r="U10" s="937"/>
      <c r="V10" s="937"/>
      <c r="W10" s="938"/>
      <c r="X10" s="25"/>
      <c r="Y10" s="935" t="s">
        <v>7</v>
      </c>
      <c r="Z10" s="936"/>
      <c r="AA10" s="936"/>
      <c r="AB10" s="936"/>
      <c r="AC10" s="936"/>
      <c r="AD10" s="936"/>
      <c r="AE10" s="936"/>
      <c r="AF10" s="936"/>
      <c r="AG10" s="936"/>
      <c r="AH10" s="936"/>
      <c r="AI10" s="936"/>
      <c r="AJ10" s="937"/>
      <c r="AK10" s="937"/>
      <c r="AL10" s="937"/>
      <c r="AM10" s="795"/>
      <c r="AN10" s="937"/>
      <c r="AO10" s="937"/>
      <c r="AP10" s="937"/>
      <c r="AQ10" s="937"/>
      <c r="AR10" s="937"/>
      <c r="AS10" s="938"/>
      <c r="AT10" s="25"/>
      <c r="AU10" s="935" t="s">
        <v>7</v>
      </c>
      <c r="AV10" s="936"/>
      <c r="AW10" s="936"/>
      <c r="AX10" s="936"/>
      <c r="AY10" s="936"/>
      <c r="AZ10" s="936"/>
      <c r="BA10" s="936"/>
      <c r="BB10" s="936"/>
      <c r="BC10" s="936"/>
      <c r="BD10" s="936"/>
      <c r="BE10" s="936"/>
      <c r="BF10" s="937"/>
      <c r="BG10" s="937"/>
      <c r="BH10" s="937"/>
      <c r="BI10" s="795"/>
      <c r="BJ10" s="937"/>
      <c r="BK10" s="937"/>
      <c r="BL10" s="937"/>
      <c r="BM10" s="937"/>
      <c r="BN10" s="937"/>
      <c r="BO10" s="938"/>
      <c r="BP10" s="25"/>
    </row>
    <row r="11" spans="1:68" ht="30" customHeight="1" thickBot="1">
      <c r="A11" s="692">
        <v>1</v>
      </c>
      <c r="B11" s="301" t="s">
        <v>19</v>
      </c>
      <c r="C11" s="373"/>
      <c r="D11" s="708"/>
      <c r="E11" s="720"/>
      <c r="F11" s="29">
        <f>SUM(G11:M11)</f>
        <v>0</v>
      </c>
      <c r="G11" s="374"/>
      <c r="H11" s="375"/>
      <c r="I11" s="375"/>
      <c r="J11" s="374"/>
      <c r="K11" s="374"/>
      <c r="L11" s="374"/>
      <c r="M11" s="358"/>
      <c r="N11" s="32">
        <f>SUM(F11:M11)</f>
        <v>0</v>
      </c>
      <c r="O11" s="35"/>
      <c r="P11" s="36"/>
      <c r="Q11" s="37">
        <f>R11+S11</f>
        <v>0</v>
      </c>
      <c r="R11" s="38"/>
      <c r="S11" s="39"/>
      <c r="T11" s="40"/>
      <c r="U11" s="41"/>
      <c r="V11" s="42"/>
      <c r="W11" s="43" t="s">
        <v>7</v>
      </c>
      <c r="X11" s="368"/>
      <c r="Y11" s="373"/>
      <c r="Z11" s="708"/>
      <c r="AA11" s="720"/>
      <c r="AB11" s="29">
        <f>SUM(AC11:AI11)</f>
        <v>0</v>
      </c>
      <c r="AC11" s="374"/>
      <c r="AD11" s="375"/>
      <c r="AE11" s="375"/>
      <c r="AF11" s="374"/>
      <c r="AG11" s="374"/>
      <c r="AH11" s="374"/>
      <c r="AI11" s="358"/>
      <c r="AJ11" s="32">
        <f>SUM(AB11:AI11)</f>
        <v>0</v>
      </c>
      <c r="AK11" s="35"/>
      <c r="AL11" s="36"/>
      <c r="AM11" s="37">
        <f>AN11+AO11</f>
        <v>0</v>
      </c>
      <c r="AN11" s="38"/>
      <c r="AO11" s="39"/>
      <c r="AP11" s="40"/>
      <c r="AQ11" s="41"/>
      <c r="AR11" s="42"/>
      <c r="AS11" s="43" t="s">
        <v>7</v>
      </c>
      <c r="AT11" s="368"/>
      <c r="AU11" s="373"/>
      <c r="AV11" s="708"/>
      <c r="AW11" s="720"/>
      <c r="AX11" s="29">
        <f>SUM(AY11:BE11)</f>
        <v>0</v>
      </c>
      <c r="AY11" s="374"/>
      <c r="AZ11" s="375"/>
      <c r="BA11" s="375"/>
      <c r="BB11" s="374"/>
      <c r="BC11" s="374"/>
      <c r="BD11" s="374"/>
      <c r="BE11" s="358"/>
      <c r="BF11" s="32">
        <f>SUM(AX11:BE11)</f>
        <v>0</v>
      </c>
      <c r="BG11" s="35"/>
      <c r="BH11" s="36"/>
      <c r="BI11" s="37">
        <f>BJ11+BK11</f>
        <v>0</v>
      </c>
      <c r="BJ11" s="38"/>
      <c r="BK11" s="39"/>
      <c r="BL11" s="40"/>
      <c r="BM11" s="41"/>
      <c r="BN11" s="42"/>
      <c r="BO11" s="43" t="s">
        <v>7</v>
      </c>
      <c r="BP11" s="44"/>
    </row>
    <row r="12" spans="1:68" ht="30" customHeight="1" thickBot="1">
      <c r="A12" s="693">
        <v>2</v>
      </c>
      <c r="B12" s="301" t="s">
        <v>20</v>
      </c>
      <c r="C12" s="341"/>
      <c r="D12" s="708"/>
      <c r="E12" s="721"/>
      <c r="F12" s="357">
        <f aca="true" t="shared" si="0" ref="F12:F18">SUM(G12:M12)</f>
        <v>0</v>
      </c>
      <c r="G12" s="33"/>
      <c r="H12" s="48"/>
      <c r="I12" s="48"/>
      <c r="J12" s="33"/>
      <c r="K12" s="33"/>
      <c r="L12" s="33"/>
      <c r="M12" s="359"/>
      <c r="N12" s="49"/>
      <c r="O12" s="50"/>
      <c r="P12" s="51"/>
      <c r="Q12" s="37">
        <f aca="true" t="shared" si="1" ref="Q12:Q18">R12+S12</f>
        <v>0</v>
      </c>
      <c r="R12" s="52"/>
      <c r="S12" s="53"/>
      <c r="T12" s="54"/>
      <c r="U12" s="55"/>
      <c r="V12" s="56"/>
      <c r="W12" s="57"/>
      <c r="X12" s="369"/>
      <c r="Y12" s="341"/>
      <c r="Z12" s="708"/>
      <c r="AA12" s="721"/>
      <c r="AB12" s="357">
        <f aca="true" t="shared" si="2" ref="AB12:AB18">SUM(AC12:AI12)</f>
        <v>0</v>
      </c>
      <c r="AC12" s="33"/>
      <c r="AD12" s="48"/>
      <c r="AE12" s="48"/>
      <c r="AF12" s="33"/>
      <c r="AG12" s="33"/>
      <c r="AH12" s="33"/>
      <c r="AI12" s="359"/>
      <c r="AJ12" s="49"/>
      <c r="AK12" s="50"/>
      <c r="AL12" s="51"/>
      <c r="AM12" s="37">
        <f aca="true" t="shared" si="3" ref="AM12:AM18">AN12+AO12</f>
        <v>0</v>
      </c>
      <c r="AN12" s="52"/>
      <c r="AO12" s="53"/>
      <c r="AP12" s="54"/>
      <c r="AQ12" s="55"/>
      <c r="AR12" s="56"/>
      <c r="AS12" s="57"/>
      <c r="AT12" s="369"/>
      <c r="AU12" s="341"/>
      <c r="AV12" s="708"/>
      <c r="AW12" s="721"/>
      <c r="AX12" s="357">
        <f aca="true" t="shared" si="4" ref="AX12:AX18">SUM(AY12:BE12)</f>
        <v>0</v>
      </c>
      <c r="AY12" s="33"/>
      <c r="AZ12" s="48"/>
      <c r="BA12" s="48"/>
      <c r="BB12" s="33"/>
      <c r="BC12" s="33"/>
      <c r="BD12" s="33"/>
      <c r="BE12" s="359"/>
      <c r="BF12" s="49"/>
      <c r="BG12" s="50"/>
      <c r="BH12" s="51"/>
      <c r="BI12" s="37">
        <f aca="true" t="shared" si="5" ref="BI12:BI18">BJ12+BK12</f>
        <v>0</v>
      </c>
      <c r="BJ12" s="52"/>
      <c r="BK12" s="53"/>
      <c r="BL12" s="54"/>
      <c r="BM12" s="55"/>
      <c r="BN12" s="56"/>
      <c r="BO12" s="57"/>
      <c r="BP12" s="58"/>
    </row>
    <row r="13" spans="1:68" ht="30" customHeight="1" thickBot="1">
      <c r="A13" s="693">
        <v>3</v>
      </c>
      <c r="B13" s="301" t="s">
        <v>21</v>
      </c>
      <c r="C13" s="341"/>
      <c r="D13" s="708"/>
      <c r="E13" s="721"/>
      <c r="F13" s="357">
        <f t="shared" si="0"/>
        <v>0</v>
      </c>
      <c r="G13" s="33"/>
      <c r="H13" s="48"/>
      <c r="I13" s="48"/>
      <c r="J13" s="33"/>
      <c r="K13" s="33"/>
      <c r="L13" s="33"/>
      <c r="M13" s="359"/>
      <c r="N13" s="49"/>
      <c r="O13" s="50"/>
      <c r="P13" s="51"/>
      <c r="Q13" s="37">
        <f t="shared" si="1"/>
        <v>0</v>
      </c>
      <c r="R13" s="52"/>
      <c r="S13" s="53"/>
      <c r="T13" s="54"/>
      <c r="U13" s="55"/>
      <c r="V13" s="56"/>
      <c r="W13" s="57"/>
      <c r="X13" s="369"/>
      <c r="Y13" s="341"/>
      <c r="Z13" s="708"/>
      <c r="AA13" s="721"/>
      <c r="AB13" s="357">
        <f t="shared" si="2"/>
        <v>0</v>
      </c>
      <c r="AC13" s="33"/>
      <c r="AD13" s="48"/>
      <c r="AE13" s="48"/>
      <c r="AF13" s="33"/>
      <c r="AG13" s="33"/>
      <c r="AH13" s="33"/>
      <c r="AI13" s="359"/>
      <c r="AJ13" s="49"/>
      <c r="AK13" s="50"/>
      <c r="AL13" s="51"/>
      <c r="AM13" s="37">
        <f t="shared" si="3"/>
        <v>0</v>
      </c>
      <c r="AN13" s="52"/>
      <c r="AO13" s="53"/>
      <c r="AP13" s="54"/>
      <c r="AQ13" s="55"/>
      <c r="AR13" s="56"/>
      <c r="AS13" s="57"/>
      <c r="AT13" s="369"/>
      <c r="AU13" s="341"/>
      <c r="AV13" s="708"/>
      <c r="AW13" s="721"/>
      <c r="AX13" s="357">
        <f t="shared" si="4"/>
        <v>0</v>
      </c>
      <c r="AY13" s="33"/>
      <c r="AZ13" s="48"/>
      <c r="BA13" s="48"/>
      <c r="BB13" s="33"/>
      <c r="BC13" s="33"/>
      <c r="BD13" s="33"/>
      <c r="BE13" s="359"/>
      <c r="BF13" s="49"/>
      <c r="BG13" s="50"/>
      <c r="BH13" s="51"/>
      <c r="BI13" s="37">
        <f t="shared" si="5"/>
        <v>0</v>
      </c>
      <c r="BJ13" s="52"/>
      <c r="BK13" s="53"/>
      <c r="BL13" s="54"/>
      <c r="BM13" s="55"/>
      <c r="BN13" s="56"/>
      <c r="BO13" s="57"/>
      <c r="BP13" s="58"/>
    </row>
    <row r="14" spans="1:68" ht="30" customHeight="1" thickBot="1">
      <c r="A14" s="692">
        <v>4</v>
      </c>
      <c r="B14" s="301" t="s">
        <v>56</v>
      </c>
      <c r="C14" s="341"/>
      <c r="D14" s="708"/>
      <c r="E14" s="721"/>
      <c r="F14" s="357">
        <f t="shared" si="0"/>
        <v>0</v>
      </c>
      <c r="G14" s="33"/>
      <c r="H14" s="48"/>
      <c r="I14" s="48"/>
      <c r="J14" s="33"/>
      <c r="K14" s="33"/>
      <c r="L14" s="33"/>
      <c r="M14" s="359"/>
      <c r="N14" s="49"/>
      <c r="O14" s="50"/>
      <c r="P14" s="51"/>
      <c r="Q14" s="37">
        <f t="shared" si="1"/>
        <v>0</v>
      </c>
      <c r="R14" s="52"/>
      <c r="S14" s="53"/>
      <c r="T14" s="54"/>
      <c r="U14" s="55"/>
      <c r="V14" s="56"/>
      <c r="W14" s="57"/>
      <c r="X14" s="369"/>
      <c r="Y14" s="341"/>
      <c r="Z14" s="708"/>
      <c r="AA14" s="721"/>
      <c r="AB14" s="357">
        <f t="shared" si="2"/>
        <v>0</v>
      </c>
      <c r="AC14" s="33"/>
      <c r="AD14" s="48"/>
      <c r="AE14" s="48"/>
      <c r="AF14" s="33"/>
      <c r="AG14" s="33"/>
      <c r="AH14" s="33"/>
      <c r="AI14" s="359"/>
      <c r="AJ14" s="49"/>
      <c r="AK14" s="50"/>
      <c r="AL14" s="51"/>
      <c r="AM14" s="37">
        <f t="shared" si="3"/>
        <v>0</v>
      </c>
      <c r="AN14" s="52"/>
      <c r="AO14" s="53"/>
      <c r="AP14" s="54"/>
      <c r="AQ14" s="55"/>
      <c r="AR14" s="56"/>
      <c r="AS14" s="57"/>
      <c r="AT14" s="369"/>
      <c r="AU14" s="341"/>
      <c r="AV14" s="708"/>
      <c r="AW14" s="721"/>
      <c r="AX14" s="357">
        <f t="shared" si="4"/>
        <v>0</v>
      </c>
      <c r="AY14" s="33"/>
      <c r="AZ14" s="48"/>
      <c r="BA14" s="48"/>
      <c r="BB14" s="33"/>
      <c r="BC14" s="33"/>
      <c r="BD14" s="33"/>
      <c r="BE14" s="359"/>
      <c r="BF14" s="49"/>
      <c r="BG14" s="50"/>
      <c r="BH14" s="51"/>
      <c r="BI14" s="37">
        <f t="shared" si="5"/>
        <v>0</v>
      </c>
      <c r="BJ14" s="52"/>
      <c r="BK14" s="53"/>
      <c r="BL14" s="54"/>
      <c r="BM14" s="55"/>
      <c r="BN14" s="56"/>
      <c r="BO14" s="57"/>
      <c r="BP14" s="58"/>
    </row>
    <row r="15" spans="1:68" ht="30" customHeight="1" thickBot="1">
      <c r="A15" s="693">
        <v>5</v>
      </c>
      <c r="B15" s="301" t="s">
        <v>31</v>
      </c>
      <c r="C15" s="341"/>
      <c r="D15" s="708"/>
      <c r="E15" s="721"/>
      <c r="F15" s="357">
        <f t="shared" si="0"/>
        <v>0</v>
      </c>
      <c r="G15" s="33"/>
      <c r="H15" s="48"/>
      <c r="I15" s="48"/>
      <c r="J15" s="33"/>
      <c r="K15" s="33"/>
      <c r="L15" s="33"/>
      <c r="M15" s="359"/>
      <c r="N15" s="49"/>
      <c r="O15" s="50"/>
      <c r="P15" s="51"/>
      <c r="Q15" s="37">
        <f t="shared" si="1"/>
        <v>0</v>
      </c>
      <c r="R15" s="52"/>
      <c r="S15" s="53"/>
      <c r="T15" s="54"/>
      <c r="U15" s="55"/>
      <c r="V15" s="56"/>
      <c r="W15" s="57"/>
      <c r="X15" s="369"/>
      <c r="Y15" s="341"/>
      <c r="Z15" s="708"/>
      <c r="AA15" s="721"/>
      <c r="AB15" s="357">
        <f t="shared" si="2"/>
        <v>0</v>
      </c>
      <c r="AC15" s="33"/>
      <c r="AD15" s="48"/>
      <c r="AE15" s="48"/>
      <c r="AF15" s="33"/>
      <c r="AG15" s="33"/>
      <c r="AH15" s="33"/>
      <c r="AI15" s="359"/>
      <c r="AJ15" s="49"/>
      <c r="AK15" s="50"/>
      <c r="AL15" s="51"/>
      <c r="AM15" s="37">
        <f t="shared" si="3"/>
        <v>0</v>
      </c>
      <c r="AN15" s="52"/>
      <c r="AO15" s="53"/>
      <c r="AP15" s="54"/>
      <c r="AQ15" s="55"/>
      <c r="AR15" s="56"/>
      <c r="AS15" s="57"/>
      <c r="AT15" s="369"/>
      <c r="AU15" s="341"/>
      <c r="AV15" s="708"/>
      <c r="AW15" s="721"/>
      <c r="AX15" s="357">
        <f t="shared" si="4"/>
        <v>0</v>
      </c>
      <c r="AY15" s="33"/>
      <c r="AZ15" s="48"/>
      <c r="BA15" s="48"/>
      <c r="BB15" s="33"/>
      <c r="BC15" s="33"/>
      <c r="BD15" s="33"/>
      <c r="BE15" s="359"/>
      <c r="BF15" s="49"/>
      <c r="BG15" s="50"/>
      <c r="BH15" s="51"/>
      <c r="BI15" s="37">
        <f t="shared" si="5"/>
        <v>0</v>
      </c>
      <c r="BJ15" s="52"/>
      <c r="BK15" s="53"/>
      <c r="BL15" s="54"/>
      <c r="BM15" s="55"/>
      <c r="BN15" s="56"/>
      <c r="BO15" s="57"/>
      <c r="BP15" s="58"/>
    </row>
    <row r="16" spans="1:68" ht="30" customHeight="1" thickBot="1">
      <c r="A16" s="693">
        <v>6</v>
      </c>
      <c r="B16" s="301" t="s">
        <v>32</v>
      </c>
      <c r="C16" s="341"/>
      <c r="D16" s="708"/>
      <c r="E16" s="721"/>
      <c r="F16" s="357">
        <f t="shared" si="0"/>
        <v>0</v>
      </c>
      <c r="G16" s="33"/>
      <c r="H16" s="48"/>
      <c r="I16" s="48"/>
      <c r="J16" s="33"/>
      <c r="K16" s="33"/>
      <c r="L16" s="33"/>
      <c r="M16" s="359"/>
      <c r="N16" s="49"/>
      <c r="O16" s="50"/>
      <c r="P16" s="51"/>
      <c r="Q16" s="37">
        <f t="shared" si="1"/>
        <v>0</v>
      </c>
      <c r="R16" s="52"/>
      <c r="S16" s="53"/>
      <c r="T16" s="54"/>
      <c r="U16" s="55"/>
      <c r="V16" s="56"/>
      <c r="W16" s="57"/>
      <c r="X16" s="369"/>
      <c r="Y16" s="341"/>
      <c r="Z16" s="708"/>
      <c r="AA16" s="721"/>
      <c r="AB16" s="357">
        <f t="shared" si="2"/>
        <v>0</v>
      </c>
      <c r="AC16" s="33"/>
      <c r="AD16" s="48"/>
      <c r="AE16" s="48"/>
      <c r="AF16" s="33"/>
      <c r="AG16" s="33"/>
      <c r="AH16" s="33"/>
      <c r="AI16" s="359"/>
      <c r="AJ16" s="49"/>
      <c r="AK16" s="50"/>
      <c r="AL16" s="51"/>
      <c r="AM16" s="37">
        <f t="shared" si="3"/>
        <v>0</v>
      </c>
      <c r="AN16" s="52"/>
      <c r="AO16" s="53"/>
      <c r="AP16" s="54"/>
      <c r="AQ16" s="55"/>
      <c r="AR16" s="56"/>
      <c r="AS16" s="57"/>
      <c r="AT16" s="369"/>
      <c r="AU16" s="341"/>
      <c r="AV16" s="708"/>
      <c r="AW16" s="721"/>
      <c r="AX16" s="357">
        <f t="shared" si="4"/>
        <v>0</v>
      </c>
      <c r="AY16" s="33"/>
      <c r="AZ16" s="48"/>
      <c r="BA16" s="48"/>
      <c r="BB16" s="33"/>
      <c r="BC16" s="33"/>
      <c r="BD16" s="33"/>
      <c r="BE16" s="359"/>
      <c r="BF16" s="49"/>
      <c r="BG16" s="50"/>
      <c r="BH16" s="51"/>
      <c r="BI16" s="37">
        <f t="shared" si="5"/>
        <v>0</v>
      </c>
      <c r="BJ16" s="52"/>
      <c r="BK16" s="53"/>
      <c r="BL16" s="54"/>
      <c r="BM16" s="55"/>
      <c r="BN16" s="56"/>
      <c r="BO16" s="57"/>
      <c r="BP16" s="58"/>
    </row>
    <row r="17" spans="1:68" ht="30" customHeight="1" thickBot="1">
      <c r="A17" s="692">
        <v>7</v>
      </c>
      <c r="B17" s="301" t="s">
        <v>33</v>
      </c>
      <c r="C17" s="341"/>
      <c r="D17" s="708"/>
      <c r="E17" s="721"/>
      <c r="F17" s="357">
        <f t="shared" si="0"/>
        <v>0</v>
      </c>
      <c r="G17" s="33"/>
      <c r="H17" s="48"/>
      <c r="I17" s="48"/>
      <c r="J17" s="33"/>
      <c r="K17" s="33"/>
      <c r="L17" s="33"/>
      <c r="M17" s="359"/>
      <c r="N17" s="49"/>
      <c r="O17" s="50"/>
      <c r="P17" s="51"/>
      <c r="Q17" s="37">
        <f t="shared" si="1"/>
        <v>0</v>
      </c>
      <c r="R17" s="52"/>
      <c r="S17" s="53"/>
      <c r="T17" s="54"/>
      <c r="U17" s="55"/>
      <c r="V17" s="56"/>
      <c r="W17" s="57"/>
      <c r="X17" s="369"/>
      <c r="Y17" s="341"/>
      <c r="Z17" s="708"/>
      <c r="AA17" s="721"/>
      <c r="AB17" s="357">
        <f t="shared" si="2"/>
        <v>0</v>
      </c>
      <c r="AC17" s="33"/>
      <c r="AD17" s="48"/>
      <c r="AE17" s="48"/>
      <c r="AF17" s="33"/>
      <c r="AG17" s="33"/>
      <c r="AH17" s="33"/>
      <c r="AI17" s="359"/>
      <c r="AJ17" s="49"/>
      <c r="AK17" s="50"/>
      <c r="AL17" s="51"/>
      <c r="AM17" s="37">
        <f t="shared" si="3"/>
        <v>0</v>
      </c>
      <c r="AN17" s="52"/>
      <c r="AO17" s="53"/>
      <c r="AP17" s="54"/>
      <c r="AQ17" s="55"/>
      <c r="AR17" s="56"/>
      <c r="AS17" s="57"/>
      <c r="AT17" s="369"/>
      <c r="AU17" s="341"/>
      <c r="AV17" s="708"/>
      <c r="AW17" s="721"/>
      <c r="AX17" s="357">
        <f t="shared" si="4"/>
        <v>0</v>
      </c>
      <c r="AY17" s="33"/>
      <c r="AZ17" s="48"/>
      <c r="BA17" s="48"/>
      <c r="BB17" s="33"/>
      <c r="BC17" s="33"/>
      <c r="BD17" s="33"/>
      <c r="BE17" s="359"/>
      <c r="BF17" s="49"/>
      <c r="BG17" s="50"/>
      <c r="BH17" s="51"/>
      <c r="BI17" s="37">
        <f t="shared" si="5"/>
        <v>0</v>
      </c>
      <c r="BJ17" s="52"/>
      <c r="BK17" s="53"/>
      <c r="BL17" s="54"/>
      <c r="BM17" s="55"/>
      <c r="BN17" s="56"/>
      <c r="BO17" s="57"/>
      <c r="BP17" s="58"/>
    </row>
    <row r="18" spans="1:68" ht="30" customHeight="1" thickBot="1">
      <c r="A18" s="693">
        <v>8</v>
      </c>
      <c r="B18" s="301" t="s">
        <v>34</v>
      </c>
      <c r="C18" s="378"/>
      <c r="D18" s="708"/>
      <c r="E18" s="722"/>
      <c r="F18" s="379">
        <f t="shared" si="0"/>
        <v>0</v>
      </c>
      <c r="G18" s="366"/>
      <c r="H18" s="364"/>
      <c r="I18" s="364"/>
      <c r="J18" s="366"/>
      <c r="K18" s="366"/>
      <c r="L18" s="366"/>
      <c r="M18" s="386"/>
      <c r="N18" s="49"/>
      <c r="O18" s="50"/>
      <c r="P18" s="51"/>
      <c r="Q18" s="37">
        <f t="shared" si="1"/>
        <v>0</v>
      </c>
      <c r="R18" s="52"/>
      <c r="S18" s="53"/>
      <c r="T18" s="54"/>
      <c r="U18" s="55"/>
      <c r="V18" s="56"/>
      <c r="W18" s="57"/>
      <c r="X18" s="369"/>
      <c r="Y18" s="378"/>
      <c r="Z18" s="708"/>
      <c r="AA18" s="722"/>
      <c r="AB18" s="379">
        <f t="shared" si="2"/>
        <v>0</v>
      </c>
      <c r="AC18" s="366"/>
      <c r="AD18" s="364"/>
      <c r="AE18" s="364"/>
      <c r="AF18" s="366"/>
      <c r="AG18" s="366"/>
      <c r="AH18" s="366"/>
      <c r="AI18" s="386"/>
      <c r="AJ18" s="49"/>
      <c r="AK18" s="50"/>
      <c r="AL18" s="51"/>
      <c r="AM18" s="37">
        <f t="shared" si="3"/>
        <v>0</v>
      </c>
      <c r="AN18" s="52"/>
      <c r="AO18" s="53"/>
      <c r="AP18" s="54"/>
      <c r="AQ18" s="55"/>
      <c r="AR18" s="56"/>
      <c r="AS18" s="57"/>
      <c r="AT18" s="369"/>
      <c r="AU18" s="378"/>
      <c r="AV18" s="708"/>
      <c r="AW18" s="722"/>
      <c r="AX18" s="379">
        <f t="shared" si="4"/>
        <v>0</v>
      </c>
      <c r="AY18" s="366"/>
      <c r="AZ18" s="364"/>
      <c r="BA18" s="364"/>
      <c r="BB18" s="366"/>
      <c r="BC18" s="366"/>
      <c r="BD18" s="366"/>
      <c r="BE18" s="386"/>
      <c r="BF18" s="49"/>
      <c r="BG18" s="50"/>
      <c r="BH18" s="51"/>
      <c r="BI18" s="37">
        <f t="shared" si="5"/>
        <v>0</v>
      </c>
      <c r="BJ18" s="52"/>
      <c r="BK18" s="53"/>
      <c r="BL18" s="54"/>
      <c r="BM18" s="55"/>
      <c r="BN18" s="56"/>
      <c r="BO18" s="57"/>
      <c r="BP18" s="58"/>
    </row>
    <row r="19" spans="1:68" s="13" customFormat="1" ht="27.75" thickBot="1">
      <c r="A19" s="908" t="s">
        <v>9</v>
      </c>
      <c r="B19" s="909"/>
      <c r="C19" s="356">
        <f>SUM(C11:C18)</f>
        <v>0</v>
      </c>
      <c r="D19" s="708">
        <f>SUM(D11:D18)</f>
        <v>0</v>
      </c>
      <c r="E19" s="739">
        <f>SUM(E11:E18)</f>
        <v>0</v>
      </c>
      <c r="F19" s="60">
        <f>SUM(F11:F18)</f>
        <v>0</v>
      </c>
      <c r="G19" s="60">
        <f aca="true" t="shared" si="6" ref="G19:M19">SUM(G11:G18)</f>
        <v>0</v>
      </c>
      <c r="H19" s="60">
        <f>SUM(H11:H18)</f>
        <v>0</v>
      </c>
      <c r="I19" s="60">
        <f t="shared" si="6"/>
        <v>0</v>
      </c>
      <c r="J19" s="60">
        <f t="shared" si="6"/>
        <v>0</v>
      </c>
      <c r="K19" s="60">
        <f t="shared" si="6"/>
        <v>0</v>
      </c>
      <c r="L19" s="60">
        <f t="shared" si="6"/>
        <v>0</v>
      </c>
      <c r="M19" s="60">
        <f t="shared" si="6"/>
        <v>0</v>
      </c>
      <c r="N19" s="61"/>
      <c r="O19" s="62"/>
      <c r="P19" s="65"/>
      <c r="Q19" s="64">
        <f aca="true" t="shared" si="7" ref="Q19:W19">SUM(Q11:Q18)</f>
        <v>0</v>
      </c>
      <c r="R19" s="64">
        <f t="shared" si="7"/>
        <v>0</v>
      </c>
      <c r="S19" s="64">
        <f t="shared" si="7"/>
        <v>0</v>
      </c>
      <c r="T19" s="59">
        <f t="shared" si="7"/>
        <v>0</v>
      </c>
      <c r="U19" s="64">
        <f t="shared" si="7"/>
        <v>0</v>
      </c>
      <c r="V19" s="64">
        <f t="shared" si="7"/>
        <v>0</v>
      </c>
      <c r="W19" s="59">
        <f t="shared" si="7"/>
        <v>0</v>
      </c>
      <c r="X19" s="65"/>
      <c r="Y19" s="356">
        <f>SUM(Y11:Y18)</f>
        <v>0</v>
      </c>
      <c r="Z19" s="708">
        <f>SUM(Z11:Z18)</f>
        <v>0</v>
      </c>
      <c r="AA19" s="739">
        <f>SUM(AA11:AA18)</f>
        <v>0</v>
      </c>
      <c r="AB19" s="60">
        <f>SUM(AB11:AB18)</f>
        <v>0</v>
      </c>
      <c r="AC19" s="60">
        <f aca="true" t="shared" si="8" ref="AC19:AI19">SUM(AC11:AC18)</f>
        <v>0</v>
      </c>
      <c r="AD19" s="60">
        <f t="shared" si="8"/>
        <v>0</v>
      </c>
      <c r="AE19" s="60">
        <f t="shared" si="8"/>
        <v>0</v>
      </c>
      <c r="AF19" s="60">
        <f t="shared" si="8"/>
        <v>0</v>
      </c>
      <c r="AG19" s="60">
        <f t="shared" si="8"/>
        <v>0</v>
      </c>
      <c r="AH19" s="60">
        <f t="shared" si="8"/>
        <v>0</v>
      </c>
      <c r="AI19" s="60">
        <f t="shared" si="8"/>
        <v>0</v>
      </c>
      <c r="AJ19" s="61"/>
      <c r="AK19" s="62"/>
      <c r="AL19" s="65"/>
      <c r="AM19" s="64">
        <f aca="true" t="shared" si="9" ref="AM19:AS19">SUM(AM11:AM18)</f>
        <v>0</v>
      </c>
      <c r="AN19" s="64">
        <f t="shared" si="9"/>
        <v>0</v>
      </c>
      <c r="AO19" s="64">
        <f t="shared" si="9"/>
        <v>0</v>
      </c>
      <c r="AP19" s="59">
        <f t="shared" si="9"/>
        <v>0</v>
      </c>
      <c r="AQ19" s="64">
        <f t="shared" si="9"/>
        <v>0</v>
      </c>
      <c r="AR19" s="64">
        <f t="shared" si="9"/>
        <v>0</v>
      </c>
      <c r="AS19" s="59">
        <f t="shared" si="9"/>
        <v>0</v>
      </c>
      <c r="AT19" s="65"/>
      <c r="AU19" s="356">
        <f>SUM(AU11:AU18)</f>
        <v>0</v>
      </c>
      <c r="AV19" s="708">
        <f>SUM(AV11:AV18)</f>
        <v>0</v>
      </c>
      <c r="AW19" s="739">
        <f>SUM(AW11:AW18)</f>
        <v>0</v>
      </c>
      <c r="AX19" s="60">
        <f>SUM(AX11:AX18)</f>
        <v>0</v>
      </c>
      <c r="AY19" s="60">
        <f aca="true" t="shared" si="10" ref="AY19:BE19">SUM(AY11:AY18)</f>
        <v>0</v>
      </c>
      <c r="AZ19" s="60">
        <f t="shared" si="10"/>
        <v>0</v>
      </c>
      <c r="BA19" s="60">
        <f t="shared" si="10"/>
        <v>0</v>
      </c>
      <c r="BB19" s="60">
        <f t="shared" si="10"/>
        <v>0</v>
      </c>
      <c r="BC19" s="60">
        <f t="shared" si="10"/>
        <v>0</v>
      </c>
      <c r="BD19" s="60">
        <f t="shared" si="10"/>
        <v>0</v>
      </c>
      <c r="BE19" s="60">
        <f t="shared" si="10"/>
        <v>0</v>
      </c>
      <c r="BF19" s="61"/>
      <c r="BG19" s="62"/>
      <c r="BH19" s="65"/>
      <c r="BI19" s="64">
        <f aca="true" t="shared" si="11" ref="BI19:BO19">SUM(BI11:BI18)</f>
        <v>0</v>
      </c>
      <c r="BJ19" s="64">
        <f t="shared" si="11"/>
        <v>0</v>
      </c>
      <c r="BK19" s="64">
        <f t="shared" si="11"/>
        <v>0</v>
      </c>
      <c r="BL19" s="59">
        <f t="shared" si="11"/>
        <v>0</v>
      </c>
      <c r="BM19" s="64">
        <f t="shared" si="11"/>
        <v>0</v>
      </c>
      <c r="BN19" s="64">
        <f t="shared" si="11"/>
        <v>0</v>
      </c>
      <c r="BO19" s="59">
        <f t="shared" si="11"/>
        <v>0</v>
      </c>
      <c r="BP19" s="65"/>
    </row>
    <row r="20" spans="1:68" ht="29.25" customHeight="1" thickBot="1">
      <c r="A20" s="791" t="s">
        <v>30</v>
      </c>
      <c r="B20" s="914"/>
      <c r="C20" s="931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932"/>
      <c r="Y20" s="931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7"/>
      <c r="AM20" s="747"/>
      <c r="AN20" s="747"/>
      <c r="AO20" s="747"/>
      <c r="AP20" s="747"/>
      <c r="AQ20" s="747"/>
      <c r="AR20" s="747"/>
      <c r="AS20" s="747"/>
      <c r="AT20" s="932"/>
      <c r="AU20" s="931"/>
      <c r="AV20" s="747"/>
      <c r="AW20" s="747"/>
      <c r="AX20" s="747"/>
      <c r="AY20" s="747"/>
      <c r="AZ20" s="747"/>
      <c r="BA20" s="747"/>
      <c r="BB20" s="747"/>
      <c r="BC20" s="747"/>
      <c r="BD20" s="747"/>
      <c r="BE20" s="747"/>
      <c r="BF20" s="747"/>
      <c r="BG20" s="747"/>
      <c r="BH20" s="747"/>
      <c r="BI20" s="747"/>
      <c r="BJ20" s="747"/>
      <c r="BK20" s="747"/>
      <c r="BL20" s="747"/>
      <c r="BM20" s="747"/>
      <c r="BN20" s="747"/>
      <c r="BO20" s="747"/>
      <c r="BP20" s="748"/>
    </row>
    <row r="21" spans="1:68" ht="30" customHeight="1" thickBot="1">
      <c r="A21" s="692">
        <v>9</v>
      </c>
      <c r="B21" s="324" t="s">
        <v>35</v>
      </c>
      <c r="C21" s="418"/>
      <c r="D21" s="708"/>
      <c r="E21" s="720"/>
      <c r="F21" s="71">
        <f aca="true" t="shared" si="12" ref="F21:F26">SUM(G21:M21)</f>
        <v>0</v>
      </c>
      <c r="G21" s="34"/>
      <c r="H21" s="31"/>
      <c r="I21" s="31"/>
      <c r="J21" s="34"/>
      <c r="K21" s="34"/>
      <c r="L21" s="34"/>
      <c r="M21" s="360"/>
      <c r="N21" s="32"/>
      <c r="O21" s="35"/>
      <c r="P21" s="596"/>
      <c r="Q21" s="597">
        <f aca="true" t="shared" si="13" ref="Q21:Q26">R21+S21</f>
        <v>0</v>
      </c>
      <c r="R21" s="38"/>
      <c r="S21" s="39"/>
      <c r="T21" s="40"/>
      <c r="U21" s="41"/>
      <c r="V21" s="42"/>
      <c r="W21" s="43"/>
      <c r="X21" s="381"/>
      <c r="Y21" s="418"/>
      <c r="Z21" s="708"/>
      <c r="AA21" s="720"/>
      <c r="AB21" s="71">
        <f aca="true" t="shared" si="14" ref="AB21:AB26">SUM(AC21:AI21)</f>
        <v>0</v>
      </c>
      <c r="AC21" s="34"/>
      <c r="AD21" s="31"/>
      <c r="AE21" s="31"/>
      <c r="AF21" s="34"/>
      <c r="AG21" s="34"/>
      <c r="AH21" s="34"/>
      <c r="AI21" s="360"/>
      <c r="AJ21" s="32"/>
      <c r="AK21" s="35"/>
      <c r="AL21" s="596"/>
      <c r="AM21" s="597">
        <f aca="true" t="shared" si="15" ref="AM21:AM26">AN21+AO21</f>
        <v>0</v>
      </c>
      <c r="AN21" s="38"/>
      <c r="AO21" s="39"/>
      <c r="AP21" s="40"/>
      <c r="AQ21" s="41"/>
      <c r="AR21" s="42"/>
      <c r="AS21" s="43"/>
      <c r="AT21" s="381"/>
      <c r="AU21" s="418"/>
      <c r="AV21" s="708"/>
      <c r="AW21" s="720"/>
      <c r="AX21" s="71">
        <f aca="true" t="shared" si="16" ref="AX21:AX26">SUM(AY21:BE21)</f>
        <v>0</v>
      </c>
      <c r="AY21" s="34"/>
      <c r="AZ21" s="31"/>
      <c r="BA21" s="31"/>
      <c r="BB21" s="34"/>
      <c r="BC21" s="34"/>
      <c r="BD21" s="34"/>
      <c r="BE21" s="360"/>
      <c r="BF21" s="32"/>
      <c r="BG21" s="35"/>
      <c r="BH21" s="596"/>
      <c r="BI21" s="597">
        <f aca="true" t="shared" si="17" ref="BI21:BI26">BJ21+BK21</f>
        <v>0</v>
      </c>
      <c r="BJ21" s="38"/>
      <c r="BK21" s="39"/>
      <c r="BL21" s="40"/>
      <c r="BM21" s="41"/>
      <c r="BN21" s="42"/>
      <c r="BO21" s="43"/>
      <c r="BP21" s="67"/>
    </row>
    <row r="22" spans="1:68" ht="30" customHeight="1" thickBot="1">
      <c r="A22" s="693">
        <v>10</v>
      </c>
      <c r="B22" s="301" t="s">
        <v>36</v>
      </c>
      <c r="C22" s="341"/>
      <c r="D22" s="708"/>
      <c r="E22" s="721"/>
      <c r="F22" s="357">
        <f t="shared" si="12"/>
        <v>0</v>
      </c>
      <c r="G22" s="33"/>
      <c r="H22" s="48"/>
      <c r="I22" s="48"/>
      <c r="J22" s="33"/>
      <c r="K22" s="68"/>
      <c r="L22" s="68"/>
      <c r="M22" s="359"/>
      <c r="N22" s="49"/>
      <c r="O22" s="50"/>
      <c r="P22" s="51"/>
      <c r="Q22" s="66">
        <f t="shared" si="13"/>
        <v>0</v>
      </c>
      <c r="R22" s="52"/>
      <c r="S22" s="53"/>
      <c r="T22" s="54"/>
      <c r="U22" s="55"/>
      <c r="V22" s="56"/>
      <c r="W22" s="57"/>
      <c r="X22" s="51"/>
      <c r="Y22" s="341"/>
      <c r="Z22" s="708"/>
      <c r="AA22" s="721"/>
      <c r="AB22" s="357">
        <f t="shared" si="14"/>
        <v>0</v>
      </c>
      <c r="AC22" s="33"/>
      <c r="AD22" s="48"/>
      <c r="AE22" s="48"/>
      <c r="AF22" s="33"/>
      <c r="AG22" s="68"/>
      <c r="AH22" s="68"/>
      <c r="AI22" s="359"/>
      <c r="AJ22" s="49"/>
      <c r="AK22" s="50"/>
      <c r="AL22" s="51"/>
      <c r="AM22" s="66">
        <f t="shared" si="15"/>
        <v>0</v>
      </c>
      <c r="AN22" s="52"/>
      <c r="AO22" s="53"/>
      <c r="AP22" s="54"/>
      <c r="AQ22" s="55"/>
      <c r="AR22" s="56"/>
      <c r="AS22" s="57"/>
      <c r="AT22" s="51"/>
      <c r="AU22" s="341"/>
      <c r="AV22" s="708"/>
      <c r="AW22" s="721"/>
      <c r="AX22" s="357">
        <f t="shared" si="16"/>
        <v>0</v>
      </c>
      <c r="AY22" s="33"/>
      <c r="AZ22" s="48"/>
      <c r="BA22" s="48"/>
      <c r="BB22" s="33"/>
      <c r="BC22" s="68"/>
      <c r="BD22" s="68"/>
      <c r="BE22" s="359"/>
      <c r="BF22" s="49"/>
      <c r="BG22" s="50"/>
      <c r="BH22" s="51"/>
      <c r="BI22" s="66">
        <f t="shared" si="17"/>
        <v>0</v>
      </c>
      <c r="BJ22" s="52"/>
      <c r="BK22" s="53"/>
      <c r="BL22" s="54"/>
      <c r="BM22" s="55"/>
      <c r="BN22" s="56"/>
      <c r="BO22" s="57"/>
      <c r="BP22" s="69"/>
    </row>
    <row r="23" spans="1:68" ht="30" customHeight="1" thickBot="1">
      <c r="A23" s="693">
        <v>11</v>
      </c>
      <c r="B23" s="301" t="s">
        <v>37</v>
      </c>
      <c r="C23" s="341"/>
      <c r="D23" s="708"/>
      <c r="E23" s="721"/>
      <c r="F23" s="357">
        <f t="shared" si="12"/>
        <v>0</v>
      </c>
      <c r="G23" s="33"/>
      <c r="H23" s="48"/>
      <c r="I23" s="48"/>
      <c r="J23" s="33"/>
      <c r="K23" s="68"/>
      <c r="L23" s="68"/>
      <c r="M23" s="359"/>
      <c r="N23" s="49"/>
      <c r="O23" s="50"/>
      <c r="P23" s="51"/>
      <c r="Q23" s="66">
        <f t="shared" si="13"/>
        <v>0</v>
      </c>
      <c r="R23" s="52"/>
      <c r="S23" s="53"/>
      <c r="T23" s="54"/>
      <c r="U23" s="55"/>
      <c r="V23" s="56"/>
      <c r="W23" s="57"/>
      <c r="X23" s="51"/>
      <c r="Y23" s="341"/>
      <c r="Z23" s="708"/>
      <c r="AA23" s="721"/>
      <c r="AB23" s="357">
        <f t="shared" si="14"/>
        <v>0</v>
      </c>
      <c r="AC23" s="33"/>
      <c r="AD23" s="48"/>
      <c r="AE23" s="48"/>
      <c r="AF23" s="33"/>
      <c r="AG23" s="68"/>
      <c r="AH23" s="68"/>
      <c r="AI23" s="359"/>
      <c r="AJ23" s="49"/>
      <c r="AK23" s="50"/>
      <c r="AL23" s="51"/>
      <c r="AM23" s="66">
        <f t="shared" si="15"/>
        <v>0</v>
      </c>
      <c r="AN23" s="52"/>
      <c r="AO23" s="53"/>
      <c r="AP23" s="54"/>
      <c r="AQ23" s="55"/>
      <c r="AR23" s="56"/>
      <c r="AS23" s="57"/>
      <c r="AT23" s="51"/>
      <c r="AU23" s="341"/>
      <c r="AV23" s="708"/>
      <c r="AW23" s="721"/>
      <c r="AX23" s="357">
        <f t="shared" si="16"/>
        <v>0</v>
      </c>
      <c r="AY23" s="33"/>
      <c r="AZ23" s="48"/>
      <c r="BA23" s="48"/>
      <c r="BB23" s="33"/>
      <c r="BC23" s="68"/>
      <c r="BD23" s="68"/>
      <c r="BE23" s="359"/>
      <c r="BF23" s="49"/>
      <c r="BG23" s="50"/>
      <c r="BH23" s="51"/>
      <c r="BI23" s="66">
        <f t="shared" si="17"/>
        <v>0</v>
      </c>
      <c r="BJ23" s="52"/>
      <c r="BK23" s="53"/>
      <c r="BL23" s="54"/>
      <c r="BM23" s="55"/>
      <c r="BN23" s="56"/>
      <c r="BO23" s="57"/>
      <c r="BP23" s="69"/>
    </row>
    <row r="24" spans="1:68" ht="30" customHeight="1" thickBot="1">
      <c r="A24" s="693">
        <v>12</v>
      </c>
      <c r="B24" s="301" t="s">
        <v>38</v>
      </c>
      <c r="C24" s="341"/>
      <c r="D24" s="708"/>
      <c r="E24" s="721"/>
      <c r="F24" s="357">
        <f t="shared" si="12"/>
        <v>0</v>
      </c>
      <c r="G24" s="33"/>
      <c r="H24" s="48"/>
      <c r="I24" s="48"/>
      <c r="J24" s="33"/>
      <c r="K24" s="68"/>
      <c r="L24" s="68"/>
      <c r="M24" s="359"/>
      <c r="N24" s="49"/>
      <c r="O24" s="50"/>
      <c r="P24" s="51"/>
      <c r="Q24" s="66">
        <f t="shared" si="13"/>
        <v>0</v>
      </c>
      <c r="R24" s="52"/>
      <c r="S24" s="53"/>
      <c r="T24" s="54"/>
      <c r="U24" s="55"/>
      <c r="V24" s="56"/>
      <c r="W24" s="57"/>
      <c r="X24" s="51"/>
      <c r="Y24" s="341"/>
      <c r="Z24" s="708"/>
      <c r="AA24" s="721"/>
      <c r="AB24" s="357">
        <f t="shared" si="14"/>
        <v>0</v>
      </c>
      <c r="AC24" s="33"/>
      <c r="AD24" s="48"/>
      <c r="AE24" s="48"/>
      <c r="AF24" s="33"/>
      <c r="AG24" s="68"/>
      <c r="AH24" s="68"/>
      <c r="AI24" s="359"/>
      <c r="AJ24" s="49"/>
      <c r="AK24" s="50"/>
      <c r="AL24" s="51"/>
      <c r="AM24" s="66">
        <f t="shared" si="15"/>
        <v>0</v>
      </c>
      <c r="AN24" s="52"/>
      <c r="AO24" s="53"/>
      <c r="AP24" s="54"/>
      <c r="AQ24" s="55"/>
      <c r="AR24" s="56"/>
      <c r="AS24" s="57"/>
      <c r="AT24" s="51"/>
      <c r="AU24" s="341"/>
      <c r="AV24" s="708"/>
      <c r="AW24" s="721"/>
      <c r="AX24" s="357">
        <f t="shared" si="16"/>
        <v>0</v>
      </c>
      <c r="AY24" s="33"/>
      <c r="AZ24" s="48"/>
      <c r="BA24" s="48"/>
      <c r="BB24" s="33"/>
      <c r="BC24" s="68"/>
      <c r="BD24" s="68"/>
      <c r="BE24" s="359"/>
      <c r="BF24" s="49"/>
      <c r="BG24" s="50"/>
      <c r="BH24" s="51"/>
      <c r="BI24" s="66">
        <f t="shared" si="17"/>
        <v>0</v>
      </c>
      <c r="BJ24" s="52"/>
      <c r="BK24" s="53"/>
      <c r="BL24" s="54"/>
      <c r="BM24" s="55"/>
      <c r="BN24" s="56"/>
      <c r="BO24" s="57"/>
      <c r="BP24" s="69"/>
    </row>
    <row r="25" spans="1:68" ht="30" customHeight="1" thickBot="1">
      <c r="A25" s="693">
        <v>13</v>
      </c>
      <c r="B25" s="301" t="s">
        <v>39</v>
      </c>
      <c r="C25" s="341"/>
      <c r="D25" s="708"/>
      <c r="E25" s="721"/>
      <c r="F25" s="357">
        <f t="shared" si="12"/>
        <v>0</v>
      </c>
      <c r="G25" s="33"/>
      <c r="H25" s="48"/>
      <c r="I25" s="48"/>
      <c r="J25" s="33"/>
      <c r="K25" s="68"/>
      <c r="L25" s="68"/>
      <c r="M25" s="359"/>
      <c r="N25" s="49"/>
      <c r="O25" s="50"/>
      <c r="P25" s="51"/>
      <c r="Q25" s="66">
        <f t="shared" si="13"/>
        <v>0</v>
      </c>
      <c r="R25" s="52"/>
      <c r="S25" s="53"/>
      <c r="T25" s="54"/>
      <c r="U25" s="55"/>
      <c r="V25" s="56"/>
      <c r="W25" s="57"/>
      <c r="X25" s="51"/>
      <c r="Y25" s="341"/>
      <c r="Z25" s="708"/>
      <c r="AA25" s="721"/>
      <c r="AB25" s="357">
        <f>SUM(AG22:AI25)</f>
        <v>0</v>
      </c>
      <c r="AC25" s="33"/>
      <c r="AD25" s="48"/>
      <c r="AE25" s="48"/>
      <c r="AF25" s="33"/>
      <c r="AG25" s="68"/>
      <c r="AH25" s="68"/>
      <c r="AI25" s="359"/>
      <c r="AJ25" s="49"/>
      <c r="AK25" s="50"/>
      <c r="AL25" s="51"/>
      <c r="AM25" s="66">
        <f t="shared" si="15"/>
        <v>0</v>
      </c>
      <c r="AN25" s="52"/>
      <c r="AO25" s="53"/>
      <c r="AP25" s="54"/>
      <c r="AQ25" s="55"/>
      <c r="AR25" s="56"/>
      <c r="AS25" s="57"/>
      <c r="AT25" s="51"/>
      <c r="AU25" s="341"/>
      <c r="AV25" s="708"/>
      <c r="AW25" s="721"/>
      <c r="AX25" s="357">
        <f t="shared" si="16"/>
        <v>0</v>
      </c>
      <c r="AY25" s="33"/>
      <c r="AZ25" s="48"/>
      <c r="BA25" s="48"/>
      <c r="BB25" s="33"/>
      <c r="BC25" s="68"/>
      <c r="BD25" s="68"/>
      <c r="BE25" s="359"/>
      <c r="BF25" s="49"/>
      <c r="BG25" s="50"/>
      <c r="BH25" s="51"/>
      <c r="BI25" s="66">
        <f t="shared" si="17"/>
        <v>0</v>
      </c>
      <c r="BJ25" s="52"/>
      <c r="BK25" s="53"/>
      <c r="BL25" s="54"/>
      <c r="BM25" s="55"/>
      <c r="BN25" s="56"/>
      <c r="BO25" s="57"/>
      <c r="BP25" s="69"/>
    </row>
    <row r="26" spans="1:68" ht="30" customHeight="1" thickBot="1">
      <c r="A26" s="693">
        <v>14</v>
      </c>
      <c r="B26" s="301" t="s">
        <v>40</v>
      </c>
      <c r="C26" s="378">
        <v>3</v>
      </c>
      <c r="D26" s="708"/>
      <c r="E26" s="739"/>
      <c r="F26" s="379">
        <f t="shared" si="12"/>
        <v>60</v>
      </c>
      <c r="G26" s="366"/>
      <c r="H26" s="364"/>
      <c r="I26" s="364"/>
      <c r="J26" s="366">
        <v>60</v>
      </c>
      <c r="K26" s="382"/>
      <c r="L26" s="382"/>
      <c r="M26" s="386"/>
      <c r="N26" s="49"/>
      <c r="O26" s="50"/>
      <c r="P26" s="51" t="s">
        <v>113</v>
      </c>
      <c r="Q26" s="66">
        <f t="shared" si="13"/>
        <v>0</v>
      </c>
      <c r="R26" s="52"/>
      <c r="S26" s="53"/>
      <c r="T26" s="54"/>
      <c r="U26" s="55"/>
      <c r="V26" s="56"/>
      <c r="W26" s="57"/>
      <c r="X26" s="51"/>
      <c r="Y26" s="378">
        <v>1</v>
      </c>
      <c r="Z26" s="708"/>
      <c r="AA26" s="739"/>
      <c r="AB26" s="379">
        <f t="shared" si="14"/>
        <v>30</v>
      </c>
      <c r="AC26" s="366"/>
      <c r="AD26" s="364"/>
      <c r="AE26" s="364"/>
      <c r="AF26" s="366">
        <v>30</v>
      </c>
      <c r="AG26" s="382"/>
      <c r="AH26" s="382"/>
      <c r="AI26" s="386"/>
      <c r="AJ26" s="49"/>
      <c r="AK26" s="50"/>
      <c r="AL26" s="51" t="s">
        <v>96</v>
      </c>
      <c r="AM26" s="66">
        <f t="shared" si="15"/>
        <v>0</v>
      </c>
      <c r="AN26" s="52"/>
      <c r="AO26" s="53"/>
      <c r="AP26" s="54"/>
      <c r="AQ26" s="55"/>
      <c r="AR26" s="56"/>
      <c r="AS26" s="57"/>
      <c r="AT26" s="51"/>
      <c r="AU26" s="378">
        <v>2</v>
      </c>
      <c r="AV26" s="708"/>
      <c r="AW26" s="739"/>
      <c r="AX26" s="379">
        <f t="shared" si="16"/>
        <v>30</v>
      </c>
      <c r="AY26" s="366"/>
      <c r="AZ26" s="364"/>
      <c r="BA26" s="364"/>
      <c r="BB26" s="366">
        <v>30</v>
      </c>
      <c r="BC26" s="382"/>
      <c r="BD26" s="382"/>
      <c r="BE26" s="386"/>
      <c r="BF26" s="49"/>
      <c r="BG26" s="50"/>
      <c r="BH26" s="51" t="s">
        <v>113</v>
      </c>
      <c r="BI26" s="66">
        <f t="shared" si="17"/>
        <v>0</v>
      </c>
      <c r="BJ26" s="52"/>
      <c r="BK26" s="53"/>
      <c r="BL26" s="54"/>
      <c r="BM26" s="55"/>
      <c r="BN26" s="56"/>
      <c r="BO26" s="57"/>
      <c r="BP26" s="69"/>
    </row>
    <row r="27" spans="1:68" s="13" customFormat="1" ht="25.5" customHeight="1" thickBot="1">
      <c r="A27" s="933" t="s">
        <v>9</v>
      </c>
      <c r="B27" s="934"/>
      <c r="C27" s="356">
        <f>SUM(C21:C26)</f>
        <v>3</v>
      </c>
      <c r="D27" s="708">
        <f>SUM(D21:D26)</f>
        <v>0</v>
      </c>
      <c r="E27" s="739">
        <f>SUM(E21:E26)</f>
        <v>0</v>
      </c>
      <c r="F27" s="60">
        <f>SUM(F21:F26)</f>
        <v>60</v>
      </c>
      <c r="G27" s="60">
        <f aca="true" t="shared" si="18" ref="G27:M27">SUM(G21:G26)</f>
        <v>0</v>
      </c>
      <c r="H27" s="60">
        <f>SUM(H21:H26)</f>
        <v>0</v>
      </c>
      <c r="I27" s="60">
        <f t="shared" si="18"/>
        <v>0</v>
      </c>
      <c r="J27" s="60">
        <f t="shared" si="18"/>
        <v>60</v>
      </c>
      <c r="K27" s="60">
        <f t="shared" si="18"/>
        <v>0</v>
      </c>
      <c r="L27" s="60">
        <f t="shared" si="18"/>
        <v>0</v>
      </c>
      <c r="M27" s="60">
        <f t="shared" si="18"/>
        <v>0</v>
      </c>
      <c r="N27" s="61"/>
      <c r="O27" s="62"/>
      <c r="P27" s="65"/>
      <c r="Q27" s="64">
        <f aca="true" t="shared" si="19" ref="Q27:W27">SUM(Q21:Q26)</f>
        <v>0</v>
      </c>
      <c r="R27" s="64">
        <f t="shared" si="19"/>
        <v>0</v>
      </c>
      <c r="S27" s="64">
        <f t="shared" si="19"/>
        <v>0</v>
      </c>
      <c r="T27" s="59">
        <f t="shared" si="19"/>
        <v>0</v>
      </c>
      <c r="U27" s="64">
        <f t="shared" si="19"/>
        <v>0</v>
      </c>
      <c r="V27" s="64">
        <f t="shared" si="19"/>
        <v>0</v>
      </c>
      <c r="W27" s="59">
        <f t="shared" si="19"/>
        <v>0</v>
      </c>
      <c r="X27" s="65"/>
      <c r="Y27" s="356">
        <f>SUM(Y21:Y26)</f>
        <v>1</v>
      </c>
      <c r="Z27" s="708">
        <f>SUM(Z21:Z26)</f>
        <v>0</v>
      </c>
      <c r="AA27" s="739">
        <f>SUM(AA21:AA26)</f>
        <v>0</v>
      </c>
      <c r="AB27" s="60">
        <f>SUM(AB21:AB26)</f>
        <v>30</v>
      </c>
      <c r="AC27" s="60">
        <f aca="true" t="shared" si="20" ref="AC27:AI27">SUM(AC21:AC26)</f>
        <v>0</v>
      </c>
      <c r="AD27" s="60">
        <f t="shared" si="20"/>
        <v>0</v>
      </c>
      <c r="AE27" s="60">
        <f t="shared" si="20"/>
        <v>0</v>
      </c>
      <c r="AF27" s="60">
        <f t="shared" si="20"/>
        <v>30</v>
      </c>
      <c r="AG27" s="60">
        <f t="shared" si="20"/>
        <v>0</v>
      </c>
      <c r="AH27" s="60">
        <f t="shared" si="20"/>
        <v>0</v>
      </c>
      <c r="AI27" s="60">
        <f t="shared" si="20"/>
        <v>0</v>
      </c>
      <c r="AJ27" s="61"/>
      <c r="AK27" s="62"/>
      <c r="AL27" s="65"/>
      <c r="AM27" s="64">
        <f aca="true" t="shared" si="21" ref="AM27:AS27">SUM(AM21:AM26)</f>
        <v>0</v>
      </c>
      <c r="AN27" s="64">
        <f t="shared" si="21"/>
        <v>0</v>
      </c>
      <c r="AO27" s="64">
        <f t="shared" si="21"/>
        <v>0</v>
      </c>
      <c r="AP27" s="59">
        <f t="shared" si="21"/>
        <v>0</v>
      </c>
      <c r="AQ27" s="64">
        <f t="shared" si="21"/>
        <v>0</v>
      </c>
      <c r="AR27" s="64">
        <f t="shared" si="21"/>
        <v>0</v>
      </c>
      <c r="AS27" s="59">
        <f t="shared" si="21"/>
        <v>0</v>
      </c>
      <c r="AT27" s="65"/>
      <c r="AU27" s="356">
        <f>SUM(AU21:AU26)</f>
        <v>2</v>
      </c>
      <c r="AV27" s="708">
        <f>SUM(AV21:AV26)</f>
        <v>0</v>
      </c>
      <c r="AW27" s="739">
        <f>SUM(AW21:AW26)</f>
        <v>0</v>
      </c>
      <c r="AX27" s="60">
        <f>SUM(AX21:AX26)</f>
        <v>30</v>
      </c>
      <c r="AY27" s="60">
        <f aca="true" t="shared" si="22" ref="AY27:BE27">SUM(AY21:AY26)</f>
        <v>0</v>
      </c>
      <c r="AZ27" s="60">
        <f t="shared" si="22"/>
        <v>0</v>
      </c>
      <c r="BA27" s="60">
        <f t="shared" si="22"/>
        <v>0</v>
      </c>
      <c r="BB27" s="60">
        <f t="shared" si="22"/>
        <v>30</v>
      </c>
      <c r="BC27" s="60">
        <f t="shared" si="22"/>
        <v>0</v>
      </c>
      <c r="BD27" s="60">
        <f t="shared" si="22"/>
        <v>0</v>
      </c>
      <c r="BE27" s="60">
        <f t="shared" si="22"/>
        <v>0</v>
      </c>
      <c r="BF27" s="61"/>
      <c r="BG27" s="62"/>
      <c r="BH27" s="65"/>
      <c r="BI27" s="64">
        <f aca="true" t="shared" si="23" ref="BI27:BO27">SUM(BI21:BI26)</f>
        <v>0</v>
      </c>
      <c r="BJ27" s="64">
        <f t="shared" si="23"/>
        <v>0</v>
      </c>
      <c r="BK27" s="64">
        <f t="shared" si="23"/>
        <v>0</v>
      </c>
      <c r="BL27" s="59">
        <f t="shared" si="23"/>
        <v>0</v>
      </c>
      <c r="BM27" s="64">
        <f t="shared" si="23"/>
        <v>0</v>
      </c>
      <c r="BN27" s="64">
        <f t="shared" si="23"/>
        <v>0</v>
      </c>
      <c r="BO27" s="59">
        <f t="shared" si="23"/>
        <v>0</v>
      </c>
      <c r="BP27" s="65"/>
    </row>
    <row r="28" spans="1:68" ht="32.25" customHeight="1" thickBot="1">
      <c r="A28" s="785" t="s">
        <v>59</v>
      </c>
      <c r="B28" s="928"/>
      <c r="C28" s="929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930"/>
      <c r="Y28" s="929"/>
      <c r="Z28" s="780"/>
      <c r="AA28" s="780"/>
      <c r="AB28" s="780"/>
      <c r="AC28" s="780"/>
      <c r="AD28" s="780"/>
      <c r="AE28" s="780"/>
      <c r="AF28" s="780"/>
      <c r="AG28" s="780"/>
      <c r="AH28" s="780"/>
      <c r="AI28" s="780"/>
      <c r="AJ28" s="780"/>
      <c r="AK28" s="780"/>
      <c r="AL28" s="780"/>
      <c r="AM28" s="780"/>
      <c r="AN28" s="780"/>
      <c r="AO28" s="780"/>
      <c r="AP28" s="780"/>
      <c r="AQ28" s="780"/>
      <c r="AR28" s="780"/>
      <c r="AS28" s="780"/>
      <c r="AT28" s="930"/>
      <c r="AU28" s="929"/>
      <c r="AV28" s="780"/>
      <c r="AW28" s="780"/>
      <c r="AX28" s="780"/>
      <c r="AY28" s="780"/>
      <c r="AZ28" s="780"/>
      <c r="BA28" s="780"/>
      <c r="BB28" s="780"/>
      <c r="BC28" s="780"/>
      <c r="BD28" s="780"/>
      <c r="BE28" s="780"/>
      <c r="BF28" s="780"/>
      <c r="BG28" s="780"/>
      <c r="BH28" s="780"/>
      <c r="BI28" s="780"/>
      <c r="BJ28" s="780"/>
      <c r="BK28" s="780"/>
      <c r="BL28" s="780"/>
      <c r="BM28" s="780"/>
      <c r="BN28" s="780"/>
      <c r="BO28" s="780"/>
      <c r="BP28" s="782"/>
    </row>
    <row r="29" spans="1:68" ht="30" customHeight="1" thickBot="1">
      <c r="A29" s="694">
        <v>15</v>
      </c>
      <c r="B29" s="402" t="s">
        <v>57</v>
      </c>
      <c r="C29" s="209"/>
      <c r="D29" s="709">
        <f>D30+D31</f>
        <v>0</v>
      </c>
      <c r="E29" s="729">
        <f>E30+E31</f>
        <v>0</v>
      </c>
      <c r="F29" s="71">
        <f>SUM(G29:M29)</f>
        <v>0</v>
      </c>
      <c r="G29" s="677"/>
      <c r="H29" s="677"/>
      <c r="I29" s="677"/>
      <c r="J29" s="677"/>
      <c r="K29" s="677"/>
      <c r="L29" s="677"/>
      <c r="M29" s="677"/>
      <c r="N29" s="213"/>
      <c r="O29" s="215"/>
      <c r="P29" s="435"/>
      <c r="Q29" s="66">
        <f>R29+S29</f>
        <v>0</v>
      </c>
      <c r="R29" s="431"/>
      <c r="S29" s="431"/>
      <c r="T29" s="678"/>
      <c r="U29" s="431"/>
      <c r="V29" s="431"/>
      <c r="W29" s="678"/>
      <c r="X29" s="199"/>
      <c r="Y29" s="679"/>
      <c r="Z29" s="709">
        <f>Z30+Z31</f>
        <v>0</v>
      </c>
      <c r="AA29" s="729">
        <f>AA30+AA31</f>
        <v>0</v>
      </c>
      <c r="AB29" s="71">
        <f>SUM(AC29:AI29)</f>
        <v>0</v>
      </c>
      <c r="AC29" s="210"/>
      <c r="AD29" s="677"/>
      <c r="AE29" s="677"/>
      <c r="AF29" s="210"/>
      <c r="AG29" s="210"/>
      <c r="AH29" s="210"/>
      <c r="AI29" s="210"/>
      <c r="AJ29" s="213"/>
      <c r="AK29" s="215"/>
      <c r="AL29" s="435"/>
      <c r="AM29" s="66">
        <f>AN29+AO29</f>
        <v>0</v>
      </c>
      <c r="AN29" s="210"/>
      <c r="AO29" s="215"/>
      <c r="AP29" s="217"/>
      <c r="AQ29" s="211"/>
      <c r="AR29" s="218"/>
      <c r="AS29" s="219"/>
      <c r="AT29" s="220"/>
      <c r="AU29" s="209"/>
      <c r="AV29" s="709">
        <f>AV30+AV31</f>
        <v>0</v>
      </c>
      <c r="AW29" s="729">
        <f>AW30+AW31</f>
        <v>0</v>
      </c>
      <c r="AX29" s="71">
        <f>SUM(AY29:BE29)</f>
        <v>0</v>
      </c>
      <c r="AY29" s="677"/>
      <c r="AZ29" s="677"/>
      <c r="BA29" s="677"/>
      <c r="BB29" s="677"/>
      <c r="BC29" s="677"/>
      <c r="BD29" s="677"/>
      <c r="BE29" s="677"/>
      <c r="BF29" s="213"/>
      <c r="BG29" s="215"/>
      <c r="BH29" s="429"/>
      <c r="BI29" s="66">
        <f>BJ29+BK29</f>
        <v>0</v>
      </c>
      <c r="BJ29" s="210"/>
      <c r="BK29" s="210"/>
      <c r="BL29" s="679"/>
      <c r="BM29" s="210"/>
      <c r="BN29" s="210"/>
      <c r="BO29" s="679"/>
      <c r="BP29" s="199"/>
    </row>
    <row r="30" spans="1:68" ht="32.25" customHeight="1">
      <c r="A30" s="695">
        <v>16</v>
      </c>
      <c r="B30" s="457" t="s">
        <v>116</v>
      </c>
      <c r="C30" s="441"/>
      <c r="D30" s="709"/>
      <c r="E30" s="723"/>
      <c r="F30" s="71">
        <f>SUM(G30:M30)</f>
        <v>0</v>
      </c>
      <c r="G30" s="459"/>
      <c r="H30" s="459"/>
      <c r="I30" s="459"/>
      <c r="J30" s="459"/>
      <c r="K30" s="459"/>
      <c r="L30" s="459"/>
      <c r="M30" s="460"/>
      <c r="N30" s="458"/>
      <c r="O30" s="471"/>
      <c r="P30" s="598"/>
      <c r="Q30" s="66">
        <f>R30+S30</f>
        <v>0</v>
      </c>
      <c r="R30" s="472"/>
      <c r="S30" s="472"/>
      <c r="T30" s="473"/>
      <c r="U30" s="484"/>
      <c r="V30" s="485"/>
      <c r="W30" s="504"/>
      <c r="X30" s="494"/>
      <c r="Y30" s="502"/>
      <c r="Z30" s="709"/>
      <c r="AA30" s="723"/>
      <c r="AB30" s="71">
        <f>SUM(AC30:AI30)</f>
        <v>0</v>
      </c>
      <c r="AC30" s="459"/>
      <c r="AD30" s="459"/>
      <c r="AE30" s="459"/>
      <c r="AF30" s="459"/>
      <c r="AG30" s="459"/>
      <c r="AH30" s="459"/>
      <c r="AI30" s="460"/>
      <c r="AJ30" s="458"/>
      <c r="AK30" s="471"/>
      <c r="AL30" s="601"/>
      <c r="AM30" s="66">
        <f>AN30+AO30</f>
        <v>0</v>
      </c>
      <c r="AN30" s="472"/>
      <c r="AO30" s="472"/>
      <c r="AP30" s="473"/>
      <c r="AQ30" s="484"/>
      <c r="AR30" s="485"/>
      <c r="AS30" s="488"/>
      <c r="AT30" s="489"/>
      <c r="AU30" s="438"/>
      <c r="AV30" s="709"/>
      <c r="AW30" s="723"/>
      <c r="AX30" s="71">
        <f>SUM(AY30:BE30)</f>
        <v>0</v>
      </c>
      <c r="AY30" s="490"/>
      <c r="AZ30" s="459"/>
      <c r="BA30" s="459"/>
      <c r="BB30" s="490"/>
      <c r="BC30" s="490"/>
      <c r="BD30" s="490"/>
      <c r="BE30" s="490"/>
      <c r="BF30" s="490"/>
      <c r="BG30" s="492"/>
      <c r="BH30" s="494"/>
      <c r="BI30" s="66">
        <f>BJ30+BK30</f>
        <v>0</v>
      </c>
      <c r="BJ30" s="472"/>
      <c r="BK30" s="472"/>
      <c r="BL30" s="474"/>
      <c r="BM30" s="497"/>
      <c r="BN30" s="491"/>
      <c r="BO30" s="496"/>
      <c r="BP30" s="494"/>
    </row>
    <row r="31" spans="1:68" ht="30" customHeight="1">
      <c r="A31" s="696">
        <v>17</v>
      </c>
      <c r="B31" s="324" t="s">
        <v>117</v>
      </c>
      <c r="C31" s="152"/>
      <c r="D31" s="709"/>
      <c r="E31" s="723"/>
      <c r="F31" s="71">
        <f>SUM(G31:M31)</f>
        <v>0</v>
      </c>
      <c r="G31" s="154"/>
      <c r="H31" s="278"/>
      <c r="I31" s="278"/>
      <c r="J31" s="155"/>
      <c r="K31" s="193"/>
      <c r="L31" s="193"/>
      <c r="M31" s="461"/>
      <c r="N31" s="155"/>
      <c r="O31" s="158"/>
      <c r="P31" s="599"/>
      <c r="Q31" s="66">
        <f>R31+S31</f>
        <v>0</v>
      </c>
      <c r="R31" s="160"/>
      <c r="S31" s="161"/>
      <c r="T31" s="196"/>
      <c r="U31" s="163"/>
      <c r="V31" s="486"/>
      <c r="W31" s="165"/>
      <c r="X31" s="199"/>
      <c r="Y31" s="481"/>
      <c r="Z31" s="709"/>
      <c r="AA31" s="723"/>
      <c r="AB31" s="71">
        <f>SUM(AC31:AI31)</f>
        <v>0</v>
      </c>
      <c r="AC31" s="154"/>
      <c r="AD31" s="278"/>
      <c r="AE31" s="278"/>
      <c r="AF31" s="155"/>
      <c r="AG31" s="193"/>
      <c r="AH31" s="193"/>
      <c r="AI31" s="461"/>
      <c r="AJ31" s="155"/>
      <c r="AK31" s="158"/>
      <c r="AL31" s="604"/>
      <c r="AM31" s="66">
        <f>AN31+AO31</f>
        <v>0</v>
      </c>
      <c r="AN31" s="160"/>
      <c r="AO31" s="161"/>
      <c r="AP31" s="196"/>
      <c r="AQ31" s="163"/>
      <c r="AR31" s="486"/>
      <c r="AS31" s="481"/>
      <c r="AT31" s="166"/>
      <c r="AU31" s="481"/>
      <c r="AV31" s="709"/>
      <c r="AW31" s="723"/>
      <c r="AX31" s="71">
        <f>SUM(AY31:BE31)</f>
        <v>0</v>
      </c>
      <c r="AY31" s="154"/>
      <c r="AZ31" s="278"/>
      <c r="BA31" s="278"/>
      <c r="BB31" s="155"/>
      <c r="BC31" s="193"/>
      <c r="BD31" s="193"/>
      <c r="BE31" s="157"/>
      <c r="BF31" s="155"/>
      <c r="BG31" s="158"/>
      <c r="BH31" s="605"/>
      <c r="BI31" s="66">
        <f>BJ31+BK31</f>
        <v>0</v>
      </c>
      <c r="BJ31" s="160"/>
      <c r="BK31" s="161"/>
      <c r="BL31" s="196"/>
      <c r="BM31" s="163"/>
      <c r="BN31" s="164"/>
      <c r="BO31" s="481"/>
      <c r="BP31" s="199"/>
    </row>
    <row r="32" spans="1:68" ht="30" customHeight="1">
      <c r="A32" s="694">
        <v>18</v>
      </c>
      <c r="B32" s="27" t="s">
        <v>41</v>
      </c>
      <c r="C32" s="46"/>
      <c r="D32" s="709"/>
      <c r="E32" s="724"/>
      <c r="F32" s="71">
        <f aca="true" t="shared" si="24" ref="F32:F40">SUM(G32:M32)</f>
        <v>0</v>
      </c>
      <c r="G32" s="47"/>
      <c r="H32" s="48"/>
      <c r="I32" s="48"/>
      <c r="J32" s="49"/>
      <c r="K32" s="33"/>
      <c r="L32" s="33"/>
      <c r="M32" s="33"/>
      <c r="N32" s="49"/>
      <c r="O32" s="50"/>
      <c r="P32" s="51"/>
      <c r="Q32" s="66">
        <f aca="true" t="shared" si="25" ref="Q32:Q40">R32+S32</f>
        <v>0</v>
      </c>
      <c r="R32" s="38"/>
      <c r="S32" s="53"/>
      <c r="T32" s="54"/>
      <c r="U32" s="41"/>
      <c r="V32" s="42"/>
      <c r="W32" s="43"/>
      <c r="X32" s="74"/>
      <c r="Y32" s="46"/>
      <c r="Z32" s="709"/>
      <c r="AA32" s="724"/>
      <c r="AB32" s="71">
        <f aca="true" t="shared" si="26" ref="AB32:AB40">SUM(AC32:AI32)</f>
        <v>0</v>
      </c>
      <c r="AC32" s="47"/>
      <c r="AD32" s="48"/>
      <c r="AE32" s="48"/>
      <c r="AF32" s="49"/>
      <c r="AG32" s="33"/>
      <c r="AH32" s="33"/>
      <c r="AI32" s="33"/>
      <c r="AJ32" s="49"/>
      <c r="AK32" s="50"/>
      <c r="AL32" s="51"/>
      <c r="AM32" s="66">
        <f aca="true" t="shared" si="27" ref="AM32:AM40">AN32+AO32</f>
        <v>0</v>
      </c>
      <c r="AN32" s="38"/>
      <c r="AO32" s="53"/>
      <c r="AP32" s="54"/>
      <c r="AQ32" s="41"/>
      <c r="AR32" s="42"/>
      <c r="AS32" s="43"/>
      <c r="AT32" s="74"/>
      <c r="AU32" s="46"/>
      <c r="AV32" s="709"/>
      <c r="AW32" s="724"/>
      <c r="AX32" s="71">
        <f aca="true" t="shared" si="28" ref="AX32:AX40">SUM(AY32:BE32)</f>
        <v>0</v>
      </c>
      <c r="AY32" s="47"/>
      <c r="AZ32" s="48"/>
      <c r="BA32" s="48"/>
      <c r="BB32" s="49"/>
      <c r="BC32" s="33"/>
      <c r="BD32" s="33"/>
      <c r="BE32" s="33"/>
      <c r="BF32" s="49"/>
      <c r="BG32" s="50"/>
      <c r="BH32" s="51"/>
      <c r="BI32" s="66">
        <f aca="true" t="shared" si="29" ref="BI32:BI40">BJ32+BK32</f>
        <v>0</v>
      </c>
      <c r="BJ32" s="38"/>
      <c r="BK32" s="53"/>
      <c r="BL32" s="54"/>
      <c r="BM32" s="41"/>
      <c r="BN32" s="42"/>
      <c r="BO32" s="43"/>
      <c r="BP32" s="74"/>
    </row>
    <row r="33" spans="1:68" ht="30" customHeight="1">
      <c r="A33" s="695">
        <v>19</v>
      </c>
      <c r="B33" s="27" t="s">
        <v>42</v>
      </c>
      <c r="C33" s="75">
        <v>1</v>
      </c>
      <c r="D33" s="709">
        <v>5</v>
      </c>
      <c r="E33" s="724">
        <v>5</v>
      </c>
      <c r="F33" s="71">
        <f t="shared" si="24"/>
        <v>40</v>
      </c>
      <c r="G33" s="30">
        <v>10</v>
      </c>
      <c r="H33" s="48"/>
      <c r="I33" s="48"/>
      <c r="J33" s="32">
        <v>20</v>
      </c>
      <c r="K33" s="33"/>
      <c r="L33" s="33"/>
      <c r="M33" s="34">
        <v>10</v>
      </c>
      <c r="N33" s="32"/>
      <c r="O33" s="35"/>
      <c r="P33" s="51" t="s">
        <v>96</v>
      </c>
      <c r="Q33" s="66">
        <f t="shared" si="25"/>
        <v>20</v>
      </c>
      <c r="R33" s="271">
        <v>18</v>
      </c>
      <c r="S33" s="272">
        <v>2</v>
      </c>
      <c r="T33" s="40">
        <v>1</v>
      </c>
      <c r="U33" s="41"/>
      <c r="V33" s="42"/>
      <c r="W33" s="43"/>
      <c r="X33" s="74" t="s">
        <v>106</v>
      </c>
      <c r="Y33" s="75">
        <v>1</v>
      </c>
      <c r="Z33" s="709">
        <v>5</v>
      </c>
      <c r="AA33" s="724">
        <v>5</v>
      </c>
      <c r="AB33" s="71">
        <f t="shared" si="26"/>
        <v>40</v>
      </c>
      <c r="AC33" s="30">
        <v>10</v>
      </c>
      <c r="AD33" s="48"/>
      <c r="AE33" s="48"/>
      <c r="AF33" s="32">
        <v>20</v>
      </c>
      <c r="AG33" s="33"/>
      <c r="AH33" s="33"/>
      <c r="AI33" s="34">
        <v>10</v>
      </c>
      <c r="AJ33" s="32"/>
      <c r="AK33" s="35"/>
      <c r="AL33" s="606" t="s">
        <v>96</v>
      </c>
      <c r="AM33" s="66">
        <f t="shared" si="27"/>
        <v>20</v>
      </c>
      <c r="AN33" s="271">
        <v>18</v>
      </c>
      <c r="AO33" s="272">
        <v>2</v>
      </c>
      <c r="AP33" s="273">
        <v>1</v>
      </c>
      <c r="AQ33" s="41"/>
      <c r="AR33" s="42"/>
      <c r="AS33" s="43"/>
      <c r="AT33" s="74" t="s">
        <v>107</v>
      </c>
      <c r="AU33" s="75"/>
      <c r="AV33" s="709"/>
      <c r="AW33" s="724"/>
      <c r="AX33" s="71">
        <f t="shared" si="28"/>
        <v>0</v>
      </c>
      <c r="AY33" s="30"/>
      <c r="AZ33" s="48"/>
      <c r="BA33" s="48"/>
      <c r="BB33" s="32"/>
      <c r="BC33" s="33"/>
      <c r="BD33" s="33"/>
      <c r="BE33" s="34"/>
      <c r="BF33" s="32"/>
      <c r="BG33" s="35"/>
      <c r="BH33" s="51"/>
      <c r="BI33" s="66">
        <f t="shared" si="29"/>
        <v>0</v>
      </c>
      <c r="BJ33" s="38"/>
      <c r="BK33" s="53"/>
      <c r="BL33" s="40"/>
      <c r="BM33" s="41"/>
      <c r="BN33" s="42"/>
      <c r="BO33" s="43"/>
      <c r="BP33" s="74"/>
    </row>
    <row r="34" spans="1:68" ht="30" customHeight="1">
      <c r="A34" s="696">
        <v>20</v>
      </c>
      <c r="B34" s="27" t="s">
        <v>27</v>
      </c>
      <c r="C34" s="75"/>
      <c r="D34" s="709"/>
      <c r="E34" s="724"/>
      <c r="F34" s="71">
        <f t="shared" si="24"/>
        <v>0</v>
      </c>
      <c r="G34" s="30"/>
      <c r="H34" s="48"/>
      <c r="I34" s="48"/>
      <c r="J34" s="32"/>
      <c r="K34" s="33"/>
      <c r="L34" s="33"/>
      <c r="M34" s="34"/>
      <c r="N34" s="32"/>
      <c r="O34" s="35"/>
      <c r="P34" s="51"/>
      <c r="Q34" s="66">
        <f t="shared" si="25"/>
        <v>0</v>
      </c>
      <c r="R34" s="38"/>
      <c r="S34" s="53"/>
      <c r="T34" s="40"/>
      <c r="U34" s="41"/>
      <c r="V34" s="42"/>
      <c r="W34" s="43"/>
      <c r="X34" s="74"/>
      <c r="Y34" s="75"/>
      <c r="Z34" s="709"/>
      <c r="AA34" s="724"/>
      <c r="AB34" s="71">
        <f t="shared" si="26"/>
        <v>0</v>
      </c>
      <c r="AC34" s="30"/>
      <c r="AD34" s="48"/>
      <c r="AE34" s="48"/>
      <c r="AF34" s="32"/>
      <c r="AG34" s="33"/>
      <c r="AH34" s="33"/>
      <c r="AI34" s="34"/>
      <c r="AJ34" s="32"/>
      <c r="AK34" s="35"/>
      <c r="AL34" s="51"/>
      <c r="AM34" s="66">
        <f t="shared" si="27"/>
        <v>0</v>
      </c>
      <c r="AN34" s="38"/>
      <c r="AO34" s="53"/>
      <c r="AP34" s="40"/>
      <c r="AQ34" s="41"/>
      <c r="AR34" s="42"/>
      <c r="AS34" s="43"/>
      <c r="AT34" s="74"/>
      <c r="AU34" s="75"/>
      <c r="AV34" s="709"/>
      <c r="AW34" s="724"/>
      <c r="AX34" s="71">
        <f t="shared" si="28"/>
        <v>0</v>
      </c>
      <c r="AY34" s="30"/>
      <c r="AZ34" s="48"/>
      <c r="BA34" s="48"/>
      <c r="BB34" s="32"/>
      <c r="BC34" s="33"/>
      <c r="BD34" s="33"/>
      <c r="BE34" s="34"/>
      <c r="BF34" s="32"/>
      <c r="BG34" s="35"/>
      <c r="BH34" s="51"/>
      <c r="BI34" s="66">
        <f t="shared" si="29"/>
        <v>0</v>
      </c>
      <c r="BJ34" s="38"/>
      <c r="BK34" s="53"/>
      <c r="BL34" s="40"/>
      <c r="BM34" s="41"/>
      <c r="BN34" s="42"/>
      <c r="BO34" s="43"/>
      <c r="BP34" s="74"/>
    </row>
    <row r="35" spans="1:68" ht="30" customHeight="1">
      <c r="A35" s="694">
        <v>21</v>
      </c>
      <c r="B35" s="27" t="s">
        <v>43</v>
      </c>
      <c r="C35" s="75"/>
      <c r="D35" s="709"/>
      <c r="E35" s="724"/>
      <c r="F35" s="71">
        <f t="shared" si="24"/>
        <v>0</v>
      </c>
      <c r="G35" s="30"/>
      <c r="H35" s="48"/>
      <c r="I35" s="48"/>
      <c r="J35" s="32"/>
      <c r="K35" s="33"/>
      <c r="L35" s="33"/>
      <c r="M35" s="34"/>
      <c r="N35" s="32"/>
      <c r="O35" s="35"/>
      <c r="P35" s="51"/>
      <c r="Q35" s="66">
        <f t="shared" si="25"/>
        <v>0</v>
      </c>
      <c r="R35" s="38"/>
      <c r="S35" s="53"/>
      <c r="T35" s="40"/>
      <c r="U35" s="41"/>
      <c r="V35" s="42"/>
      <c r="W35" s="43"/>
      <c r="X35" s="74"/>
      <c r="Y35" s="75"/>
      <c r="Z35" s="709"/>
      <c r="AA35" s="724"/>
      <c r="AB35" s="71">
        <f t="shared" si="26"/>
        <v>0</v>
      </c>
      <c r="AC35" s="30"/>
      <c r="AD35" s="48"/>
      <c r="AE35" s="48"/>
      <c r="AF35" s="32"/>
      <c r="AG35" s="33"/>
      <c r="AH35" s="33"/>
      <c r="AI35" s="34"/>
      <c r="AJ35" s="32"/>
      <c r="AK35" s="35"/>
      <c r="AL35" s="51"/>
      <c r="AM35" s="66">
        <f t="shared" si="27"/>
        <v>0</v>
      </c>
      <c r="AN35" s="38"/>
      <c r="AO35" s="53"/>
      <c r="AP35" s="40"/>
      <c r="AQ35" s="41"/>
      <c r="AR35" s="42"/>
      <c r="AS35" s="43"/>
      <c r="AT35" s="74"/>
      <c r="AU35" s="75"/>
      <c r="AV35" s="709"/>
      <c r="AW35" s="724"/>
      <c r="AX35" s="71">
        <f t="shared" si="28"/>
        <v>0</v>
      </c>
      <c r="AY35" s="30"/>
      <c r="AZ35" s="48"/>
      <c r="BA35" s="48"/>
      <c r="BB35" s="32"/>
      <c r="BC35" s="33"/>
      <c r="BD35" s="33"/>
      <c r="BE35" s="34"/>
      <c r="BF35" s="32"/>
      <c r="BG35" s="35"/>
      <c r="BH35" s="51"/>
      <c r="BI35" s="66">
        <f t="shared" si="29"/>
        <v>0</v>
      </c>
      <c r="BJ35" s="38"/>
      <c r="BK35" s="53"/>
      <c r="BL35" s="40"/>
      <c r="BM35" s="41"/>
      <c r="BN35" s="42"/>
      <c r="BO35" s="43"/>
      <c r="BP35" s="74"/>
    </row>
    <row r="36" spans="1:68" ht="30" customHeight="1">
      <c r="A36" s="695">
        <v>22</v>
      </c>
      <c r="B36" s="27" t="s">
        <v>58</v>
      </c>
      <c r="C36" s="75"/>
      <c r="D36" s="709"/>
      <c r="E36" s="724"/>
      <c r="F36" s="71">
        <f t="shared" si="24"/>
        <v>0</v>
      </c>
      <c r="G36" s="30"/>
      <c r="H36" s="48"/>
      <c r="I36" s="48"/>
      <c r="J36" s="32"/>
      <c r="K36" s="33"/>
      <c r="L36" s="33"/>
      <c r="M36" s="34"/>
      <c r="N36" s="32"/>
      <c r="O36" s="35"/>
      <c r="P36" s="51"/>
      <c r="Q36" s="66">
        <f t="shared" si="25"/>
        <v>0</v>
      </c>
      <c r="R36" s="38"/>
      <c r="S36" s="53"/>
      <c r="T36" s="40"/>
      <c r="U36" s="41"/>
      <c r="V36" s="42"/>
      <c r="W36" s="43"/>
      <c r="X36" s="74"/>
      <c r="Y36" s="75"/>
      <c r="Z36" s="709"/>
      <c r="AA36" s="724"/>
      <c r="AB36" s="71">
        <f t="shared" si="26"/>
        <v>0</v>
      </c>
      <c r="AC36" s="30"/>
      <c r="AD36" s="48"/>
      <c r="AE36" s="48"/>
      <c r="AF36" s="32"/>
      <c r="AG36" s="33"/>
      <c r="AH36" s="33"/>
      <c r="AI36" s="34"/>
      <c r="AJ36" s="32"/>
      <c r="AK36" s="35"/>
      <c r="AL36" s="51"/>
      <c r="AM36" s="66">
        <f t="shared" si="27"/>
        <v>0</v>
      </c>
      <c r="AN36" s="38"/>
      <c r="AO36" s="53"/>
      <c r="AP36" s="40"/>
      <c r="AQ36" s="41"/>
      <c r="AR36" s="42"/>
      <c r="AS36" s="43"/>
      <c r="AT36" s="74"/>
      <c r="AU36" s="75"/>
      <c r="AV36" s="709"/>
      <c r="AW36" s="724"/>
      <c r="AX36" s="71">
        <f t="shared" si="28"/>
        <v>0</v>
      </c>
      <c r="AY36" s="30"/>
      <c r="AZ36" s="48"/>
      <c r="BA36" s="48"/>
      <c r="BB36" s="32"/>
      <c r="BC36" s="33"/>
      <c r="BD36" s="33"/>
      <c r="BE36" s="34"/>
      <c r="BF36" s="32"/>
      <c r="BG36" s="35"/>
      <c r="BH36" s="51"/>
      <c r="BI36" s="66">
        <f t="shared" si="29"/>
        <v>0</v>
      </c>
      <c r="BJ36" s="38"/>
      <c r="BK36" s="53"/>
      <c r="BL36" s="40"/>
      <c r="BM36" s="41"/>
      <c r="BN36" s="42"/>
      <c r="BO36" s="43"/>
      <c r="BP36" s="74"/>
    </row>
    <row r="37" spans="1:68" ht="30" customHeight="1">
      <c r="A37" s="696">
        <v>23</v>
      </c>
      <c r="B37" s="27" t="s">
        <v>44</v>
      </c>
      <c r="C37" s="75"/>
      <c r="D37" s="710"/>
      <c r="E37" s="724"/>
      <c r="F37" s="71">
        <f t="shared" si="24"/>
        <v>0</v>
      </c>
      <c r="G37" s="30"/>
      <c r="H37" s="48"/>
      <c r="I37" s="48"/>
      <c r="J37" s="32"/>
      <c r="K37" s="33"/>
      <c r="L37" s="33"/>
      <c r="M37" s="34"/>
      <c r="N37" s="32"/>
      <c r="O37" s="35"/>
      <c r="P37" s="51"/>
      <c r="Q37" s="66">
        <f t="shared" si="25"/>
        <v>0</v>
      </c>
      <c r="R37" s="38"/>
      <c r="S37" s="53"/>
      <c r="T37" s="40"/>
      <c r="U37" s="41"/>
      <c r="V37" s="42"/>
      <c r="W37" s="43"/>
      <c r="X37" s="74"/>
      <c r="Y37" s="75"/>
      <c r="Z37" s="710"/>
      <c r="AA37" s="724"/>
      <c r="AB37" s="71">
        <f t="shared" si="26"/>
        <v>0</v>
      </c>
      <c r="AC37" s="30"/>
      <c r="AD37" s="48"/>
      <c r="AE37" s="48"/>
      <c r="AF37" s="32"/>
      <c r="AG37" s="33"/>
      <c r="AH37" s="33"/>
      <c r="AI37" s="34"/>
      <c r="AJ37" s="32"/>
      <c r="AK37" s="35"/>
      <c r="AL37" s="51"/>
      <c r="AM37" s="66">
        <f t="shared" si="27"/>
        <v>0</v>
      </c>
      <c r="AN37" s="38"/>
      <c r="AO37" s="53"/>
      <c r="AP37" s="40"/>
      <c r="AQ37" s="41"/>
      <c r="AR37" s="42"/>
      <c r="AS37" s="43"/>
      <c r="AT37" s="74"/>
      <c r="AU37" s="75"/>
      <c r="AV37" s="710"/>
      <c r="AW37" s="724"/>
      <c r="AX37" s="71">
        <f t="shared" si="28"/>
        <v>0</v>
      </c>
      <c r="AY37" s="30"/>
      <c r="AZ37" s="48"/>
      <c r="BA37" s="48"/>
      <c r="BB37" s="32"/>
      <c r="BC37" s="33"/>
      <c r="BD37" s="33"/>
      <c r="BE37" s="34"/>
      <c r="BF37" s="32"/>
      <c r="BG37" s="35"/>
      <c r="BH37" s="51"/>
      <c r="BI37" s="66">
        <f t="shared" si="29"/>
        <v>0</v>
      </c>
      <c r="BJ37" s="38"/>
      <c r="BK37" s="53"/>
      <c r="BL37" s="40"/>
      <c r="BM37" s="41"/>
      <c r="BN37" s="42"/>
      <c r="BO37" s="43"/>
      <c r="BP37" s="74"/>
    </row>
    <row r="38" spans="1:68" ht="30" customHeight="1">
      <c r="A38" s="694">
        <v>24</v>
      </c>
      <c r="B38" s="27" t="s">
        <v>45</v>
      </c>
      <c r="C38" s="75"/>
      <c r="D38" s="709"/>
      <c r="E38" s="724"/>
      <c r="F38" s="71">
        <f t="shared" si="24"/>
        <v>0</v>
      </c>
      <c r="G38" s="30"/>
      <c r="H38" s="48"/>
      <c r="I38" s="48"/>
      <c r="J38" s="32"/>
      <c r="K38" s="33"/>
      <c r="L38" s="33"/>
      <c r="M38" s="34"/>
      <c r="N38" s="32"/>
      <c r="O38" s="35"/>
      <c r="P38" s="51"/>
      <c r="Q38" s="66">
        <f t="shared" si="25"/>
        <v>0</v>
      </c>
      <c r="R38" s="38"/>
      <c r="S38" s="53"/>
      <c r="T38" s="40"/>
      <c r="U38" s="41"/>
      <c r="V38" s="42"/>
      <c r="W38" s="43"/>
      <c r="X38" s="74"/>
      <c r="Y38" s="75"/>
      <c r="Z38" s="709"/>
      <c r="AA38" s="724"/>
      <c r="AB38" s="71">
        <f t="shared" si="26"/>
        <v>0</v>
      </c>
      <c r="AC38" s="30"/>
      <c r="AD38" s="48"/>
      <c r="AE38" s="48"/>
      <c r="AF38" s="32"/>
      <c r="AG38" s="33"/>
      <c r="AH38" s="33"/>
      <c r="AI38" s="34"/>
      <c r="AJ38" s="32"/>
      <c r="AK38" s="35"/>
      <c r="AL38" s="51"/>
      <c r="AM38" s="66">
        <f t="shared" si="27"/>
        <v>0</v>
      </c>
      <c r="AN38" s="38"/>
      <c r="AO38" s="53"/>
      <c r="AP38" s="40"/>
      <c r="AQ38" s="41"/>
      <c r="AR38" s="42"/>
      <c r="AS38" s="43"/>
      <c r="AT38" s="74"/>
      <c r="AU38" s="75"/>
      <c r="AV38" s="709"/>
      <c r="AW38" s="724"/>
      <c r="AX38" s="71">
        <f t="shared" si="28"/>
        <v>0</v>
      </c>
      <c r="AY38" s="30"/>
      <c r="AZ38" s="48"/>
      <c r="BA38" s="48"/>
      <c r="BB38" s="32"/>
      <c r="BC38" s="33"/>
      <c r="BD38" s="33"/>
      <c r="BE38" s="34"/>
      <c r="BF38" s="32"/>
      <c r="BG38" s="35"/>
      <c r="BH38" s="51"/>
      <c r="BI38" s="66">
        <f t="shared" si="29"/>
        <v>0</v>
      </c>
      <c r="BJ38" s="38"/>
      <c r="BK38" s="53"/>
      <c r="BL38" s="40"/>
      <c r="BM38" s="41"/>
      <c r="BN38" s="42"/>
      <c r="BO38" s="43"/>
      <c r="BP38" s="74"/>
    </row>
    <row r="39" spans="1:68" ht="30" customHeight="1">
      <c r="A39" s="695">
        <v>25</v>
      </c>
      <c r="B39" s="27" t="s">
        <v>46</v>
      </c>
      <c r="C39" s="75"/>
      <c r="D39" s="709"/>
      <c r="E39" s="724"/>
      <c r="F39" s="71">
        <f t="shared" si="24"/>
        <v>0</v>
      </c>
      <c r="G39" s="30"/>
      <c r="H39" s="48"/>
      <c r="I39" s="48"/>
      <c r="J39" s="32"/>
      <c r="K39" s="33"/>
      <c r="L39" s="33"/>
      <c r="M39" s="34"/>
      <c r="N39" s="32"/>
      <c r="O39" s="35"/>
      <c r="P39" s="51"/>
      <c r="Q39" s="66">
        <f t="shared" si="25"/>
        <v>0</v>
      </c>
      <c r="R39" s="38"/>
      <c r="S39" s="53"/>
      <c r="T39" s="40"/>
      <c r="U39" s="41"/>
      <c r="V39" s="42"/>
      <c r="W39" s="43"/>
      <c r="X39" s="74"/>
      <c r="Y39" s="75"/>
      <c r="Z39" s="709"/>
      <c r="AA39" s="724"/>
      <c r="AB39" s="71">
        <f t="shared" si="26"/>
        <v>0</v>
      </c>
      <c r="AC39" s="30"/>
      <c r="AD39" s="48"/>
      <c r="AE39" s="48"/>
      <c r="AF39" s="32"/>
      <c r="AG39" s="33"/>
      <c r="AH39" s="33"/>
      <c r="AI39" s="34"/>
      <c r="AJ39" s="32"/>
      <c r="AK39" s="35"/>
      <c r="AL39" s="51"/>
      <c r="AM39" s="66">
        <f t="shared" si="27"/>
        <v>0</v>
      </c>
      <c r="AN39" s="38"/>
      <c r="AO39" s="53"/>
      <c r="AP39" s="40"/>
      <c r="AQ39" s="41"/>
      <c r="AR39" s="42"/>
      <c r="AS39" s="43"/>
      <c r="AT39" s="74"/>
      <c r="AU39" s="75"/>
      <c r="AV39" s="709"/>
      <c r="AW39" s="724"/>
      <c r="AX39" s="71">
        <f t="shared" si="28"/>
        <v>0</v>
      </c>
      <c r="AY39" s="30"/>
      <c r="AZ39" s="48"/>
      <c r="BA39" s="48"/>
      <c r="BB39" s="32"/>
      <c r="BC39" s="33"/>
      <c r="BD39" s="33"/>
      <c r="BE39" s="34"/>
      <c r="BF39" s="32"/>
      <c r="BG39" s="35"/>
      <c r="BH39" s="51"/>
      <c r="BI39" s="66">
        <f t="shared" si="29"/>
        <v>0</v>
      </c>
      <c r="BJ39" s="38"/>
      <c r="BK39" s="53"/>
      <c r="BL39" s="40"/>
      <c r="BM39" s="41"/>
      <c r="BN39" s="42"/>
      <c r="BO39" s="43"/>
      <c r="BP39" s="74"/>
    </row>
    <row r="40" spans="1:68" ht="45.75" customHeight="1" thickBot="1">
      <c r="A40" s="696">
        <v>26</v>
      </c>
      <c r="B40" s="27" t="s">
        <v>47</v>
      </c>
      <c r="C40" s="75"/>
      <c r="D40" s="709"/>
      <c r="E40" s="724"/>
      <c r="F40" s="71">
        <f t="shared" si="24"/>
        <v>0</v>
      </c>
      <c r="G40" s="30"/>
      <c r="H40" s="48"/>
      <c r="I40" s="48"/>
      <c r="J40" s="32"/>
      <c r="K40" s="33"/>
      <c r="L40" s="33"/>
      <c r="M40" s="34"/>
      <c r="N40" s="32"/>
      <c r="O40" s="35"/>
      <c r="P40" s="51"/>
      <c r="Q40" s="66">
        <f t="shared" si="25"/>
        <v>0</v>
      </c>
      <c r="R40" s="38"/>
      <c r="S40" s="53"/>
      <c r="T40" s="40"/>
      <c r="U40" s="41"/>
      <c r="V40" s="42"/>
      <c r="W40" s="43"/>
      <c r="X40" s="74"/>
      <c r="Y40" s="75"/>
      <c r="Z40" s="709"/>
      <c r="AA40" s="724"/>
      <c r="AB40" s="71">
        <f t="shared" si="26"/>
        <v>0</v>
      </c>
      <c r="AC40" s="30"/>
      <c r="AD40" s="48"/>
      <c r="AE40" s="48"/>
      <c r="AF40" s="32"/>
      <c r="AG40" s="33"/>
      <c r="AH40" s="33"/>
      <c r="AI40" s="34"/>
      <c r="AJ40" s="32"/>
      <c r="AK40" s="35"/>
      <c r="AL40" s="51"/>
      <c r="AM40" s="66">
        <f t="shared" si="27"/>
        <v>0</v>
      </c>
      <c r="AN40" s="38"/>
      <c r="AO40" s="53"/>
      <c r="AP40" s="40"/>
      <c r="AQ40" s="41"/>
      <c r="AR40" s="42"/>
      <c r="AS40" s="43"/>
      <c r="AT40" s="74"/>
      <c r="AU40" s="75"/>
      <c r="AV40" s="709"/>
      <c r="AW40" s="724"/>
      <c r="AX40" s="71">
        <f t="shared" si="28"/>
        <v>0</v>
      </c>
      <c r="AY40" s="30"/>
      <c r="AZ40" s="48"/>
      <c r="BA40" s="48"/>
      <c r="BB40" s="32"/>
      <c r="BC40" s="33"/>
      <c r="BD40" s="33"/>
      <c r="BE40" s="34"/>
      <c r="BF40" s="32"/>
      <c r="BG40" s="35"/>
      <c r="BH40" s="51"/>
      <c r="BI40" s="66">
        <f t="shared" si="29"/>
        <v>0</v>
      </c>
      <c r="BJ40" s="38"/>
      <c r="BK40" s="53"/>
      <c r="BL40" s="40"/>
      <c r="BM40" s="41"/>
      <c r="BN40" s="42"/>
      <c r="BO40" s="43"/>
      <c r="BP40" s="74"/>
    </row>
    <row r="41" spans="1:68" s="13" customFormat="1" ht="26.25" customHeight="1" thickBot="1">
      <c r="A41" s="908" t="s">
        <v>9</v>
      </c>
      <c r="B41" s="909"/>
      <c r="C41" s="59">
        <f aca="true" t="shared" si="30" ref="C41:M41">SUM(C31:C40)</f>
        <v>1</v>
      </c>
      <c r="D41" s="710">
        <f>D40+D39+D38+D37+D36+D35+D34+D33+D32+D29</f>
        <v>5</v>
      </c>
      <c r="E41" s="725">
        <f>E40+E39+E38+E37+E36+E35+E34+E33+E32+E29</f>
        <v>5</v>
      </c>
      <c r="F41" s="70">
        <f t="shared" si="30"/>
        <v>40</v>
      </c>
      <c r="G41" s="70">
        <f t="shared" si="30"/>
        <v>10</v>
      </c>
      <c r="H41" s="70">
        <f>SUM(H31:H40)</f>
        <v>0</v>
      </c>
      <c r="I41" s="70">
        <f t="shared" si="30"/>
        <v>0</v>
      </c>
      <c r="J41" s="70">
        <f t="shared" si="30"/>
        <v>20</v>
      </c>
      <c r="K41" s="70">
        <f t="shared" si="30"/>
        <v>0</v>
      </c>
      <c r="L41" s="70">
        <f t="shared" si="30"/>
        <v>0</v>
      </c>
      <c r="M41" s="70">
        <f t="shared" si="30"/>
        <v>10</v>
      </c>
      <c r="N41" s="76"/>
      <c r="O41" s="77"/>
      <c r="P41" s="65"/>
      <c r="Q41" s="77">
        <f aca="true" t="shared" si="31" ref="Q41:W41">SUM(Q31:Q40)</f>
        <v>20</v>
      </c>
      <c r="R41" s="77">
        <f t="shared" si="31"/>
        <v>18</v>
      </c>
      <c r="S41" s="77">
        <f t="shared" si="31"/>
        <v>2</v>
      </c>
      <c r="T41" s="78">
        <f t="shared" si="31"/>
        <v>1</v>
      </c>
      <c r="U41" s="77">
        <f t="shared" si="31"/>
        <v>0</v>
      </c>
      <c r="V41" s="77">
        <f t="shared" si="31"/>
        <v>0</v>
      </c>
      <c r="W41" s="78">
        <f t="shared" si="31"/>
        <v>0</v>
      </c>
      <c r="X41" s="65"/>
      <c r="Y41" s="59">
        <f>SUM(Y31:Y40)</f>
        <v>1</v>
      </c>
      <c r="Z41" s="710">
        <f>Z40+Z39+Z38+Z37+Z36+Z35+Z34+Z33+Z32+Z29</f>
        <v>5</v>
      </c>
      <c r="AA41" s="725">
        <f>AA40+AA39+AA38+AA37+AA36+AA35+AA34+AA33+AA32+AA29</f>
        <v>5</v>
      </c>
      <c r="AB41" s="70">
        <f aca="true" t="shared" si="32" ref="AB41:AI41">SUM(AB31:AB40)</f>
        <v>40</v>
      </c>
      <c r="AC41" s="70">
        <f t="shared" si="32"/>
        <v>10</v>
      </c>
      <c r="AD41" s="70">
        <f t="shared" si="32"/>
        <v>0</v>
      </c>
      <c r="AE41" s="70">
        <f t="shared" si="32"/>
        <v>0</v>
      </c>
      <c r="AF41" s="70">
        <f t="shared" si="32"/>
        <v>20</v>
      </c>
      <c r="AG41" s="70">
        <f t="shared" si="32"/>
        <v>0</v>
      </c>
      <c r="AH41" s="70">
        <f t="shared" si="32"/>
        <v>0</v>
      </c>
      <c r="AI41" s="70">
        <f t="shared" si="32"/>
        <v>10</v>
      </c>
      <c r="AJ41" s="76"/>
      <c r="AK41" s="77"/>
      <c r="AL41" s="65"/>
      <c r="AM41" s="77">
        <f aca="true" t="shared" si="33" ref="AM41:AS41">SUM(AM31:AM40)</f>
        <v>20</v>
      </c>
      <c r="AN41" s="77">
        <f t="shared" si="33"/>
        <v>18</v>
      </c>
      <c r="AO41" s="77">
        <f t="shared" si="33"/>
        <v>2</v>
      </c>
      <c r="AP41" s="78">
        <v>1</v>
      </c>
      <c r="AQ41" s="77">
        <f t="shared" si="33"/>
        <v>0</v>
      </c>
      <c r="AR41" s="77">
        <f t="shared" si="33"/>
        <v>0</v>
      </c>
      <c r="AS41" s="78">
        <f t="shared" si="33"/>
        <v>0</v>
      </c>
      <c r="AT41" s="65"/>
      <c r="AU41" s="59">
        <f aca="true" t="shared" si="34" ref="AU41:BE41">SUM(AU31:AU40)</f>
        <v>0</v>
      </c>
      <c r="AV41" s="710">
        <f>AV40+AV39+AV38+AV37+AV36+AV35+AV34+AV33+AV32+AV29</f>
        <v>0</v>
      </c>
      <c r="AW41" s="725">
        <f>AW40+AW39+AW38+AW37+AW36+AW35+AW34+AW33+AW32+AW29</f>
        <v>0</v>
      </c>
      <c r="AX41" s="70">
        <f t="shared" si="34"/>
        <v>0</v>
      </c>
      <c r="AY41" s="70">
        <f t="shared" si="34"/>
        <v>0</v>
      </c>
      <c r="AZ41" s="70">
        <f t="shared" si="34"/>
        <v>0</v>
      </c>
      <c r="BA41" s="70">
        <f t="shared" si="34"/>
        <v>0</v>
      </c>
      <c r="BB41" s="70">
        <f t="shared" si="34"/>
        <v>0</v>
      </c>
      <c r="BC41" s="70">
        <f t="shared" si="34"/>
        <v>0</v>
      </c>
      <c r="BD41" s="70">
        <f t="shared" si="34"/>
        <v>0</v>
      </c>
      <c r="BE41" s="70">
        <f t="shared" si="34"/>
        <v>0</v>
      </c>
      <c r="BF41" s="76"/>
      <c r="BG41" s="77"/>
      <c r="BH41" s="65"/>
      <c r="BI41" s="77">
        <f aca="true" t="shared" si="35" ref="BI41:BO41">SUM(BI31:BI40)</f>
        <v>0</v>
      </c>
      <c r="BJ41" s="77">
        <f t="shared" si="35"/>
        <v>0</v>
      </c>
      <c r="BK41" s="77">
        <f t="shared" si="35"/>
        <v>0</v>
      </c>
      <c r="BL41" s="78">
        <f t="shared" si="35"/>
        <v>0</v>
      </c>
      <c r="BM41" s="77">
        <f t="shared" si="35"/>
        <v>0</v>
      </c>
      <c r="BN41" s="77">
        <f t="shared" si="35"/>
        <v>0</v>
      </c>
      <c r="BO41" s="78">
        <f t="shared" si="35"/>
        <v>0</v>
      </c>
      <c r="BP41" s="65"/>
    </row>
    <row r="42" spans="1:68" ht="42" customHeight="1" thickBot="1">
      <c r="A42" s="785" t="s">
        <v>99</v>
      </c>
      <c r="B42" s="928"/>
      <c r="C42" s="929"/>
      <c r="D42" s="780"/>
      <c r="E42" s="780"/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930"/>
      <c r="Y42" s="929"/>
      <c r="Z42" s="780"/>
      <c r="AA42" s="780"/>
      <c r="AB42" s="780"/>
      <c r="AC42" s="780"/>
      <c r="AD42" s="780"/>
      <c r="AE42" s="780"/>
      <c r="AF42" s="780"/>
      <c r="AG42" s="780"/>
      <c r="AH42" s="780"/>
      <c r="AI42" s="780"/>
      <c r="AJ42" s="780"/>
      <c r="AK42" s="780"/>
      <c r="AL42" s="780"/>
      <c r="AM42" s="780"/>
      <c r="AN42" s="780"/>
      <c r="AO42" s="780"/>
      <c r="AP42" s="780"/>
      <c r="AQ42" s="780"/>
      <c r="AR42" s="780"/>
      <c r="AS42" s="780"/>
      <c r="AT42" s="930"/>
      <c r="AU42" s="929"/>
      <c r="AV42" s="780"/>
      <c r="AW42" s="780"/>
      <c r="AX42" s="780"/>
      <c r="AY42" s="780"/>
      <c r="AZ42" s="780"/>
      <c r="BA42" s="780"/>
      <c r="BB42" s="780"/>
      <c r="BC42" s="780"/>
      <c r="BD42" s="780"/>
      <c r="BE42" s="780"/>
      <c r="BF42" s="780"/>
      <c r="BG42" s="780"/>
      <c r="BH42" s="780"/>
      <c r="BI42" s="780"/>
      <c r="BJ42" s="780"/>
      <c r="BK42" s="780"/>
      <c r="BL42" s="780"/>
      <c r="BM42" s="780"/>
      <c r="BN42" s="780"/>
      <c r="BO42" s="780"/>
      <c r="BP42" s="782"/>
    </row>
    <row r="43" spans="1:68" ht="30" customHeight="1">
      <c r="A43" s="696">
        <v>27</v>
      </c>
      <c r="B43" s="79" t="s">
        <v>60</v>
      </c>
      <c r="C43" s="80">
        <v>6</v>
      </c>
      <c r="D43" s="730">
        <v>5</v>
      </c>
      <c r="E43" s="716">
        <v>0</v>
      </c>
      <c r="F43" s="81">
        <f>SUM(G43:M43)</f>
        <v>170</v>
      </c>
      <c r="G43" s="82">
        <v>5</v>
      </c>
      <c r="H43" s="83"/>
      <c r="I43" s="83"/>
      <c r="J43" s="84"/>
      <c r="K43" s="81">
        <v>145</v>
      </c>
      <c r="L43" s="81"/>
      <c r="M43" s="81">
        <v>20</v>
      </c>
      <c r="N43" s="84"/>
      <c r="O43" s="86"/>
      <c r="P43" s="404" t="s">
        <v>95</v>
      </c>
      <c r="Q43" s="405">
        <f>R43+S43</f>
        <v>320</v>
      </c>
      <c r="R43" s="81">
        <v>290</v>
      </c>
      <c r="S43" s="86">
        <v>30</v>
      </c>
      <c r="T43" s="88">
        <v>11</v>
      </c>
      <c r="U43" s="82"/>
      <c r="V43" s="89">
        <v>120</v>
      </c>
      <c r="W43" s="90">
        <v>4</v>
      </c>
      <c r="X43" s="99" t="s">
        <v>109</v>
      </c>
      <c r="Y43" s="80">
        <v>6</v>
      </c>
      <c r="Z43" s="730">
        <v>5</v>
      </c>
      <c r="AA43" s="716">
        <v>0</v>
      </c>
      <c r="AB43" s="81">
        <f>SUM(AC43:AI43)</f>
        <v>170</v>
      </c>
      <c r="AC43" s="82">
        <v>5</v>
      </c>
      <c r="AD43" s="83"/>
      <c r="AE43" s="83"/>
      <c r="AF43" s="84"/>
      <c r="AG43" s="81">
        <v>145</v>
      </c>
      <c r="AH43" s="81"/>
      <c r="AI43" s="81">
        <v>20</v>
      </c>
      <c r="AJ43" s="84"/>
      <c r="AK43" s="86"/>
      <c r="AL43" s="404" t="s">
        <v>95</v>
      </c>
      <c r="AM43" s="405">
        <f>AN43+AO43</f>
        <v>125</v>
      </c>
      <c r="AN43" s="81">
        <v>110</v>
      </c>
      <c r="AO43" s="86">
        <v>15</v>
      </c>
      <c r="AP43" s="88">
        <v>4</v>
      </c>
      <c r="AQ43" s="82"/>
      <c r="AR43" s="89"/>
      <c r="AS43" s="90"/>
      <c r="AT43" s="99" t="s">
        <v>107</v>
      </c>
      <c r="AU43" s="80"/>
      <c r="AV43" s="730"/>
      <c r="AW43" s="716"/>
      <c r="AX43" s="81">
        <f>SUM(AY43:BE43)</f>
        <v>0</v>
      </c>
      <c r="AY43" s="82"/>
      <c r="AZ43" s="83"/>
      <c r="BA43" s="83"/>
      <c r="BB43" s="84"/>
      <c r="BC43" s="81"/>
      <c r="BD43" s="81"/>
      <c r="BE43" s="81"/>
      <c r="BF43" s="84"/>
      <c r="BG43" s="86"/>
      <c r="BH43" s="404"/>
      <c r="BI43" s="405">
        <f>BJ43+BK43</f>
        <v>195</v>
      </c>
      <c r="BJ43" s="81">
        <v>180</v>
      </c>
      <c r="BK43" s="86">
        <v>15</v>
      </c>
      <c r="BL43" s="88">
        <v>7</v>
      </c>
      <c r="BM43" s="82"/>
      <c r="BN43" s="89">
        <v>120</v>
      </c>
      <c r="BO43" s="90">
        <v>4</v>
      </c>
      <c r="BP43" s="99" t="s">
        <v>108</v>
      </c>
    </row>
    <row r="44" spans="1:68" ht="30" customHeight="1">
      <c r="A44" s="694">
        <v>28</v>
      </c>
      <c r="B44" s="79" t="s">
        <v>61</v>
      </c>
      <c r="C44" s="92">
        <v>3</v>
      </c>
      <c r="D44" s="730">
        <f>D45+D46</f>
        <v>20</v>
      </c>
      <c r="E44" s="716">
        <f>E45+E46</f>
        <v>20</v>
      </c>
      <c r="F44" s="253">
        <v>110</v>
      </c>
      <c r="G44" s="258">
        <v>40</v>
      </c>
      <c r="H44" s="254"/>
      <c r="I44" s="254"/>
      <c r="J44" s="259">
        <v>10</v>
      </c>
      <c r="K44" s="255">
        <v>40</v>
      </c>
      <c r="L44" s="255"/>
      <c r="M44" s="255">
        <v>20</v>
      </c>
      <c r="N44" s="95"/>
      <c r="O44" s="96"/>
      <c r="P44" s="97" t="s">
        <v>95</v>
      </c>
      <c r="Q44" s="87">
        <f aca="true" t="shared" si="36" ref="Q44:Q72">R44+S44</f>
        <v>120</v>
      </c>
      <c r="R44" s="85">
        <v>114</v>
      </c>
      <c r="S44" s="96">
        <v>6</v>
      </c>
      <c r="T44" s="98">
        <v>4</v>
      </c>
      <c r="U44" s="82"/>
      <c r="V44" s="89">
        <v>200</v>
      </c>
      <c r="W44" s="90">
        <v>7</v>
      </c>
      <c r="X44" s="99" t="s">
        <v>109</v>
      </c>
      <c r="Y44" s="92">
        <v>3</v>
      </c>
      <c r="Z44" s="730">
        <f>Z45+Z46</f>
        <v>20</v>
      </c>
      <c r="AA44" s="716">
        <f>AA45+AA46</f>
        <v>20</v>
      </c>
      <c r="AB44" s="81">
        <f aca="true" t="shared" si="37" ref="AB44:AB72">SUM(AC44:AI44)</f>
        <v>110</v>
      </c>
      <c r="AC44" s="93">
        <v>40</v>
      </c>
      <c r="AD44" s="254"/>
      <c r="AE44" s="254"/>
      <c r="AF44" s="95">
        <v>10</v>
      </c>
      <c r="AG44" s="85">
        <v>40</v>
      </c>
      <c r="AH44" s="85"/>
      <c r="AI44" s="85">
        <v>20</v>
      </c>
      <c r="AJ44" s="95"/>
      <c r="AK44" s="96"/>
      <c r="AL44" s="97" t="s">
        <v>95</v>
      </c>
      <c r="AM44" s="87">
        <f aca="true" t="shared" si="38" ref="AM44:AM72">AN44+AO44</f>
        <v>60</v>
      </c>
      <c r="AN44" s="85">
        <v>57</v>
      </c>
      <c r="AO44" s="96">
        <v>3</v>
      </c>
      <c r="AP44" s="98">
        <v>2</v>
      </c>
      <c r="AQ44" s="82"/>
      <c r="AR44" s="89"/>
      <c r="AS44" s="90"/>
      <c r="AT44" s="99" t="s">
        <v>107</v>
      </c>
      <c r="AU44" s="92"/>
      <c r="AV44" s="730">
        <f>AV45+AV46</f>
        <v>0</v>
      </c>
      <c r="AW44" s="716">
        <f>AW45+AW46</f>
        <v>0</v>
      </c>
      <c r="AX44" s="81"/>
      <c r="AY44" s="93"/>
      <c r="AZ44" s="254"/>
      <c r="BA44" s="254"/>
      <c r="BB44" s="95"/>
      <c r="BC44" s="85"/>
      <c r="BD44" s="85"/>
      <c r="BE44" s="85"/>
      <c r="BF44" s="95"/>
      <c r="BG44" s="96"/>
      <c r="BH44" s="97"/>
      <c r="BI44" s="87">
        <f aca="true" t="shared" si="39" ref="BI44:BI72">BJ44+BK44</f>
        <v>60</v>
      </c>
      <c r="BJ44" s="85">
        <v>57</v>
      </c>
      <c r="BK44" s="96">
        <v>3</v>
      </c>
      <c r="BL44" s="98">
        <v>2</v>
      </c>
      <c r="BM44" s="82"/>
      <c r="BN44" s="89">
        <v>200</v>
      </c>
      <c r="BO44" s="90">
        <v>7</v>
      </c>
      <c r="BP44" s="99" t="s">
        <v>108</v>
      </c>
    </row>
    <row r="45" spans="1:68" ht="30" customHeight="1">
      <c r="A45" s="696">
        <v>29</v>
      </c>
      <c r="B45" s="27" t="s">
        <v>62</v>
      </c>
      <c r="C45" s="75">
        <v>1</v>
      </c>
      <c r="D45" s="711">
        <v>5</v>
      </c>
      <c r="E45" s="724">
        <v>15</v>
      </c>
      <c r="F45" s="253">
        <f aca="true" t="shared" si="40" ref="F45:F72">SUM(G45:M45)</f>
        <v>50</v>
      </c>
      <c r="G45" s="260">
        <v>20</v>
      </c>
      <c r="H45" s="261"/>
      <c r="I45" s="261"/>
      <c r="J45" s="262"/>
      <c r="K45" s="263">
        <v>20</v>
      </c>
      <c r="L45" s="263"/>
      <c r="M45" s="264">
        <v>10</v>
      </c>
      <c r="N45" s="32"/>
      <c r="O45" s="35"/>
      <c r="P45" s="51" t="s">
        <v>98</v>
      </c>
      <c r="Q45" s="66">
        <f t="shared" si="36"/>
        <v>0</v>
      </c>
      <c r="R45" s="100"/>
      <c r="S45" s="53"/>
      <c r="T45" s="40"/>
      <c r="U45" s="41"/>
      <c r="V45" s="42"/>
      <c r="W45" s="43"/>
      <c r="X45" s="74"/>
      <c r="Y45" s="75">
        <v>1</v>
      </c>
      <c r="Z45" s="711">
        <v>5</v>
      </c>
      <c r="AA45" s="724">
        <v>15</v>
      </c>
      <c r="AB45" s="81">
        <f t="shared" si="37"/>
        <v>50</v>
      </c>
      <c r="AC45" s="30">
        <v>20</v>
      </c>
      <c r="AD45" s="261"/>
      <c r="AE45" s="261"/>
      <c r="AF45" s="32"/>
      <c r="AG45" s="33">
        <v>20</v>
      </c>
      <c r="AH45" s="33"/>
      <c r="AI45" s="34">
        <v>10</v>
      </c>
      <c r="AJ45" s="32"/>
      <c r="AK45" s="35"/>
      <c r="AL45" s="51" t="s">
        <v>94</v>
      </c>
      <c r="AM45" s="66">
        <f t="shared" si="38"/>
        <v>0</v>
      </c>
      <c r="AN45" s="100"/>
      <c r="AO45" s="53"/>
      <c r="AP45" s="40"/>
      <c r="AQ45" s="41"/>
      <c r="AR45" s="42"/>
      <c r="AS45" s="43"/>
      <c r="AT45" s="74"/>
      <c r="AU45" s="75"/>
      <c r="AV45" s="711"/>
      <c r="AW45" s="724"/>
      <c r="AX45" s="81"/>
      <c r="AY45" s="30"/>
      <c r="AZ45" s="261"/>
      <c r="BA45" s="261"/>
      <c r="BB45" s="32"/>
      <c r="BC45" s="33"/>
      <c r="BD45" s="33"/>
      <c r="BE45" s="34"/>
      <c r="BF45" s="32"/>
      <c r="BG45" s="35"/>
      <c r="BH45" s="51"/>
      <c r="BI45" s="66">
        <f t="shared" si="39"/>
        <v>0</v>
      </c>
      <c r="BJ45" s="100"/>
      <c r="BK45" s="53"/>
      <c r="BL45" s="40"/>
      <c r="BM45" s="41"/>
      <c r="BN45" s="42"/>
      <c r="BO45" s="43"/>
      <c r="BP45" s="74"/>
    </row>
    <row r="46" spans="1:68" ht="30" customHeight="1">
      <c r="A46" s="694">
        <v>30</v>
      </c>
      <c r="B46" s="27" t="s">
        <v>63</v>
      </c>
      <c r="C46" s="75">
        <v>2</v>
      </c>
      <c r="D46" s="711">
        <v>15</v>
      </c>
      <c r="E46" s="724">
        <v>5</v>
      </c>
      <c r="F46" s="253">
        <f t="shared" si="40"/>
        <v>60</v>
      </c>
      <c r="G46" s="260">
        <v>20</v>
      </c>
      <c r="H46" s="261"/>
      <c r="I46" s="261"/>
      <c r="J46" s="262">
        <v>10</v>
      </c>
      <c r="K46" s="263">
        <v>20</v>
      </c>
      <c r="L46" s="263"/>
      <c r="M46" s="264">
        <v>10</v>
      </c>
      <c r="N46" s="32"/>
      <c r="O46" s="35"/>
      <c r="P46" s="51" t="s">
        <v>98</v>
      </c>
      <c r="Q46" s="66">
        <v>120</v>
      </c>
      <c r="R46" s="100">
        <v>114</v>
      </c>
      <c r="S46" s="53">
        <v>6</v>
      </c>
      <c r="T46" s="40">
        <v>4</v>
      </c>
      <c r="U46" s="41"/>
      <c r="V46" s="42">
        <v>200</v>
      </c>
      <c r="W46" s="43">
        <v>7</v>
      </c>
      <c r="X46" s="99" t="s">
        <v>109</v>
      </c>
      <c r="Y46" s="75">
        <v>2</v>
      </c>
      <c r="Z46" s="711">
        <v>15</v>
      </c>
      <c r="AA46" s="724">
        <v>5</v>
      </c>
      <c r="AB46" s="81">
        <f t="shared" si="37"/>
        <v>60</v>
      </c>
      <c r="AC46" s="30">
        <v>20</v>
      </c>
      <c r="AD46" s="261"/>
      <c r="AE46" s="261"/>
      <c r="AF46" s="32">
        <v>10</v>
      </c>
      <c r="AG46" s="33">
        <v>20</v>
      </c>
      <c r="AH46" s="33"/>
      <c r="AI46" s="34">
        <v>10</v>
      </c>
      <c r="AJ46" s="32"/>
      <c r="AK46" s="35"/>
      <c r="AL46" s="51" t="s">
        <v>94</v>
      </c>
      <c r="AM46" s="66">
        <v>60</v>
      </c>
      <c r="AN46" s="100">
        <v>57</v>
      </c>
      <c r="AO46" s="53">
        <v>3</v>
      </c>
      <c r="AP46" s="40">
        <v>2</v>
      </c>
      <c r="AQ46" s="41"/>
      <c r="AR46" s="42"/>
      <c r="AS46" s="43"/>
      <c r="AT46" s="74" t="s">
        <v>107</v>
      </c>
      <c r="AU46" s="75"/>
      <c r="AV46" s="711"/>
      <c r="AW46" s="724"/>
      <c r="AX46" s="81"/>
      <c r="AY46" s="30"/>
      <c r="AZ46" s="261"/>
      <c r="BA46" s="261"/>
      <c r="BB46" s="32"/>
      <c r="BC46" s="33"/>
      <c r="BD46" s="33"/>
      <c r="BE46" s="34"/>
      <c r="BF46" s="32"/>
      <c r="BG46" s="35"/>
      <c r="BH46" s="51"/>
      <c r="BI46" s="66">
        <f t="shared" si="39"/>
        <v>0</v>
      </c>
      <c r="BJ46" s="100"/>
      <c r="BK46" s="53"/>
      <c r="BL46" s="40"/>
      <c r="BM46" s="41"/>
      <c r="BN46" s="42"/>
      <c r="BO46" s="43"/>
      <c r="BP46" s="74"/>
    </row>
    <row r="47" spans="1:68" ht="30" customHeight="1">
      <c r="A47" s="696">
        <v>31</v>
      </c>
      <c r="B47" s="79" t="s">
        <v>64</v>
      </c>
      <c r="C47" s="101"/>
      <c r="D47" s="730">
        <f>D48+D49</f>
        <v>0</v>
      </c>
      <c r="E47" s="716">
        <f>E48+E49</f>
        <v>0</v>
      </c>
      <c r="F47" s="81">
        <f t="shared" si="40"/>
        <v>0</v>
      </c>
      <c r="G47" s="82"/>
      <c r="H47" s="94"/>
      <c r="I47" s="94"/>
      <c r="J47" s="84"/>
      <c r="K47" s="85"/>
      <c r="L47" s="85"/>
      <c r="M47" s="81"/>
      <c r="N47" s="84"/>
      <c r="O47" s="86"/>
      <c r="P47" s="97"/>
      <c r="Q47" s="87">
        <f t="shared" si="36"/>
        <v>0</v>
      </c>
      <c r="R47" s="85"/>
      <c r="S47" s="96"/>
      <c r="T47" s="102"/>
      <c r="U47" s="82"/>
      <c r="V47" s="89"/>
      <c r="W47" s="90"/>
      <c r="X47" s="99"/>
      <c r="Y47" s="101"/>
      <c r="Z47" s="730">
        <f>Z48+Z49</f>
        <v>0</v>
      </c>
      <c r="AA47" s="716">
        <f>AA48+AA49</f>
        <v>0</v>
      </c>
      <c r="AB47" s="81">
        <f t="shared" si="37"/>
        <v>0</v>
      </c>
      <c r="AC47" s="82"/>
      <c r="AD47" s="94"/>
      <c r="AE47" s="94"/>
      <c r="AF47" s="84"/>
      <c r="AG47" s="85"/>
      <c r="AH47" s="85"/>
      <c r="AI47" s="81"/>
      <c r="AJ47" s="84"/>
      <c r="AK47" s="86"/>
      <c r="AL47" s="97"/>
      <c r="AM47" s="87">
        <f t="shared" si="38"/>
        <v>0</v>
      </c>
      <c r="AN47" s="85"/>
      <c r="AO47" s="96"/>
      <c r="AP47" s="102"/>
      <c r="AQ47" s="82"/>
      <c r="AR47" s="89"/>
      <c r="AS47" s="90"/>
      <c r="AT47" s="99"/>
      <c r="AU47" s="101"/>
      <c r="AV47" s="730">
        <f>AV48+AV49</f>
        <v>0</v>
      </c>
      <c r="AW47" s="716">
        <f>AW48+AW49</f>
        <v>0</v>
      </c>
      <c r="AX47" s="81">
        <f aca="true" t="shared" si="41" ref="AX47:AX72">SUM(AY47:BE47)</f>
        <v>0</v>
      </c>
      <c r="AY47" s="82"/>
      <c r="AZ47" s="94"/>
      <c r="BA47" s="94"/>
      <c r="BB47" s="84"/>
      <c r="BC47" s="85"/>
      <c r="BD47" s="85"/>
      <c r="BE47" s="81"/>
      <c r="BF47" s="84"/>
      <c r="BG47" s="86"/>
      <c r="BH47" s="97"/>
      <c r="BI47" s="87">
        <f t="shared" si="39"/>
        <v>0</v>
      </c>
      <c r="BJ47" s="85"/>
      <c r="BK47" s="96"/>
      <c r="BL47" s="102"/>
      <c r="BM47" s="82"/>
      <c r="BN47" s="89"/>
      <c r="BO47" s="90"/>
      <c r="BP47" s="99"/>
    </row>
    <row r="48" spans="1:68" ht="30" customHeight="1">
      <c r="A48" s="694">
        <v>32</v>
      </c>
      <c r="B48" s="103" t="s">
        <v>74</v>
      </c>
      <c r="C48" s="75"/>
      <c r="D48" s="711"/>
      <c r="E48" s="724"/>
      <c r="F48" s="81">
        <f t="shared" si="40"/>
        <v>0</v>
      </c>
      <c r="G48" s="30"/>
      <c r="H48" s="48"/>
      <c r="I48" s="48"/>
      <c r="J48" s="32"/>
      <c r="K48" s="33"/>
      <c r="L48" s="33"/>
      <c r="M48" s="34"/>
      <c r="N48" s="32"/>
      <c r="O48" s="35"/>
      <c r="P48" s="51"/>
      <c r="Q48" s="66">
        <f t="shared" si="36"/>
        <v>0</v>
      </c>
      <c r="R48" s="100"/>
      <c r="S48" s="53"/>
      <c r="T48" s="40"/>
      <c r="U48" s="41"/>
      <c r="V48" s="42"/>
      <c r="W48" s="43"/>
      <c r="X48" s="74"/>
      <c r="Y48" s="75"/>
      <c r="Z48" s="711"/>
      <c r="AA48" s="724"/>
      <c r="AB48" s="81">
        <f t="shared" si="37"/>
        <v>0</v>
      </c>
      <c r="AC48" s="30"/>
      <c r="AD48" s="48"/>
      <c r="AE48" s="48"/>
      <c r="AF48" s="32"/>
      <c r="AG48" s="33"/>
      <c r="AH48" s="33"/>
      <c r="AI48" s="34"/>
      <c r="AJ48" s="32"/>
      <c r="AK48" s="35"/>
      <c r="AL48" s="51"/>
      <c r="AM48" s="66">
        <f t="shared" si="38"/>
        <v>0</v>
      </c>
      <c r="AN48" s="100"/>
      <c r="AO48" s="53"/>
      <c r="AP48" s="40"/>
      <c r="AQ48" s="41"/>
      <c r="AR48" s="42"/>
      <c r="AS48" s="43"/>
      <c r="AT48" s="74"/>
      <c r="AU48" s="75"/>
      <c r="AV48" s="711"/>
      <c r="AW48" s="724"/>
      <c r="AX48" s="81">
        <f t="shared" si="41"/>
        <v>0</v>
      </c>
      <c r="AY48" s="30"/>
      <c r="AZ48" s="48"/>
      <c r="BA48" s="48"/>
      <c r="BB48" s="32"/>
      <c r="BC48" s="33"/>
      <c r="BD48" s="33"/>
      <c r="BE48" s="34"/>
      <c r="BF48" s="32"/>
      <c r="BG48" s="35"/>
      <c r="BH48" s="51"/>
      <c r="BI48" s="66">
        <f t="shared" si="39"/>
        <v>0</v>
      </c>
      <c r="BJ48" s="100"/>
      <c r="BK48" s="53"/>
      <c r="BL48" s="40"/>
      <c r="BM48" s="41"/>
      <c r="BN48" s="42"/>
      <c r="BO48" s="43"/>
      <c r="BP48" s="74"/>
    </row>
    <row r="49" spans="1:68" ht="30" customHeight="1">
      <c r="A49" s="696">
        <v>33</v>
      </c>
      <c r="B49" s="103" t="s">
        <v>65</v>
      </c>
      <c r="C49" s="75"/>
      <c r="D49" s="711"/>
      <c r="E49" s="724"/>
      <c r="F49" s="81">
        <f t="shared" si="40"/>
        <v>0</v>
      </c>
      <c r="G49" s="30"/>
      <c r="H49" s="48"/>
      <c r="I49" s="48"/>
      <c r="J49" s="32"/>
      <c r="K49" s="33"/>
      <c r="L49" s="33"/>
      <c r="M49" s="34"/>
      <c r="N49" s="32"/>
      <c r="O49" s="35"/>
      <c r="P49" s="51"/>
      <c r="Q49" s="66">
        <f t="shared" si="36"/>
        <v>0</v>
      </c>
      <c r="R49" s="100"/>
      <c r="S49" s="53"/>
      <c r="T49" s="40"/>
      <c r="U49" s="41"/>
      <c r="V49" s="42"/>
      <c r="W49" s="43"/>
      <c r="X49" s="74"/>
      <c r="Y49" s="75"/>
      <c r="Z49" s="711"/>
      <c r="AA49" s="724"/>
      <c r="AB49" s="81">
        <f t="shared" si="37"/>
        <v>0</v>
      </c>
      <c r="AC49" s="30"/>
      <c r="AD49" s="48"/>
      <c r="AE49" s="48"/>
      <c r="AF49" s="32"/>
      <c r="AG49" s="33"/>
      <c r="AH49" s="33"/>
      <c r="AI49" s="34"/>
      <c r="AJ49" s="32"/>
      <c r="AK49" s="35"/>
      <c r="AL49" s="51"/>
      <c r="AM49" s="66">
        <f t="shared" si="38"/>
        <v>0</v>
      </c>
      <c r="AN49" s="100"/>
      <c r="AO49" s="53"/>
      <c r="AP49" s="40"/>
      <c r="AQ49" s="41"/>
      <c r="AR49" s="42"/>
      <c r="AS49" s="43"/>
      <c r="AT49" s="74"/>
      <c r="AU49" s="75"/>
      <c r="AV49" s="711"/>
      <c r="AW49" s="724"/>
      <c r="AX49" s="81">
        <f t="shared" si="41"/>
        <v>0</v>
      </c>
      <c r="AY49" s="30"/>
      <c r="AZ49" s="48"/>
      <c r="BA49" s="48"/>
      <c r="BB49" s="32"/>
      <c r="BC49" s="33"/>
      <c r="BD49" s="33"/>
      <c r="BE49" s="34"/>
      <c r="BF49" s="32"/>
      <c r="BG49" s="35"/>
      <c r="BH49" s="51"/>
      <c r="BI49" s="66">
        <f t="shared" si="39"/>
        <v>0</v>
      </c>
      <c r="BJ49" s="100"/>
      <c r="BK49" s="53"/>
      <c r="BL49" s="40"/>
      <c r="BM49" s="41"/>
      <c r="BN49" s="42"/>
      <c r="BO49" s="43"/>
      <c r="BP49" s="74"/>
    </row>
    <row r="50" spans="1:68" ht="30" customHeight="1">
      <c r="A50" s="694">
        <v>34</v>
      </c>
      <c r="B50" s="79" t="s">
        <v>66</v>
      </c>
      <c r="C50" s="101"/>
      <c r="D50" s="730">
        <f>D51+D52</f>
        <v>0</v>
      </c>
      <c r="E50" s="716">
        <f>E51+E52</f>
        <v>0</v>
      </c>
      <c r="F50" s="81">
        <f t="shared" si="40"/>
        <v>0</v>
      </c>
      <c r="G50" s="82"/>
      <c r="H50" s="94"/>
      <c r="I50" s="94"/>
      <c r="J50" s="84"/>
      <c r="K50" s="85"/>
      <c r="L50" s="85"/>
      <c r="M50" s="81"/>
      <c r="N50" s="84"/>
      <c r="O50" s="86"/>
      <c r="P50" s="97"/>
      <c r="Q50" s="87">
        <f t="shared" si="36"/>
        <v>0</v>
      </c>
      <c r="R50" s="85"/>
      <c r="S50" s="96"/>
      <c r="T50" s="102"/>
      <c r="U50" s="82"/>
      <c r="V50" s="89"/>
      <c r="W50" s="90"/>
      <c r="X50" s="99"/>
      <c r="Y50" s="101"/>
      <c r="Z50" s="730">
        <f>Z51+Z52</f>
        <v>0</v>
      </c>
      <c r="AA50" s="716">
        <f>AA51+AA52</f>
        <v>0</v>
      </c>
      <c r="AB50" s="81"/>
      <c r="AC50" s="82"/>
      <c r="AD50" s="94"/>
      <c r="AE50" s="94"/>
      <c r="AF50" s="84"/>
      <c r="AG50" s="85"/>
      <c r="AH50" s="85"/>
      <c r="AI50" s="81"/>
      <c r="AJ50" s="84"/>
      <c r="AK50" s="86"/>
      <c r="AL50" s="97"/>
      <c r="AM50" s="87">
        <f t="shared" si="38"/>
        <v>0</v>
      </c>
      <c r="AN50" s="85"/>
      <c r="AO50" s="96"/>
      <c r="AP50" s="102"/>
      <c r="AQ50" s="82"/>
      <c r="AR50" s="89"/>
      <c r="AS50" s="90"/>
      <c r="AT50" s="99"/>
      <c r="AU50" s="101"/>
      <c r="AV50" s="730">
        <f>AV51+AV52</f>
        <v>0</v>
      </c>
      <c r="AW50" s="716">
        <f>AW51+AW52</f>
        <v>0</v>
      </c>
      <c r="AX50" s="81">
        <f t="shared" si="41"/>
        <v>0</v>
      </c>
      <c r="AY50" s="82"/>
      <c r="AZ50" s="94"/>
      <c r="BA50" s="94"/>
      <c r="BB50" s="84"/>
      <c r="BC50" s="85"/>
      <c r="BD50" s="85"/>
      <c r="BE50" s="81"/>
      <c r="BF50" s="84"/>
      <c r="BG50" s="86"/>
      <c r="BH50" s="97"/>
      <c r="BI50" s="87">
        <f t="shared" si="39"/>
        <v>0</v>
      </c>
      <c r="BJ50" s="85"/>
      <c r="BK50" s="96"/>
      <c r="BL50" s="102"/>
      <c r="BM50" s="82"/>
      <c r="BN50" s="89"/>
      <c r="BO50" s="90"/>
      <c r="BP50" s="99"/>
    </row>
    <row r="51" spans="1:68" ht="30" customHeight="1">
      <c r="A51" s="696">
        <v>35</v>
      </c>
      <c r="B51" s="103" t="s">
        <v>67</v>
      </c>
      <c r="C51" s="75"/>
      <c r="D51" s="711"/>
      <c r="E51" s="724"/>
      <c r="F51" s="81">
        <f t="shared" si="40"/>
        <v>0</v>
      </c>
      <c r="G51" s="30"/>
      <c r="H51" s="48"/>
      <c r="I51" s="48"/>
      <c r="J51" s="32"/>
      <c r="K51" s="33"/>
      <c r="L51" s="33"/>
      <c r="M51" s="34"/>
      <c r="N51" s="32"/>
      <c r="O51" s="35"/>
      <c r="P51" s="51"/>
      <c r="Q51" s="66">
        <f t="shared" si="36"/>
        <v>0</v>
      </c>
      <c r="R51" s="100"/>
      <c r="S51" s="53"/>
      <c r="T51" s="40"/>
      <c r="U51" s="41"/>
      <c r="V51" s="42"/>
      <c r="W51" s="43"/>
      <c r="X51" s="74"/>
      <c r="Y51" s="75"/>
      <c r="Z51" s="711"/>
      <c r="AA51" s="724"/>
      <c r="AB51" s="81"/>
      <c r="AC51" s="30"/>
      <c r="AD51" s="48"/>
      <c r="AE51" s="48"/>
      <c r="AF51" s="32"/>
      <c r="AG51" s="33"/>
      <c r="AH51" s="33"/>
      <c r="AI51" s="34"/>
      <c r="AJ51" s="32"/>
      <c r="AK51" s="35"/>
      <c r="AL51" s="51"/>
      <c r="AM51" s="66">
        <f t="shared" si="38"/>
        <v>0</v>
      </c>
      <c r="AN51" s="100"/>
      <c r="AO51" s="53"/>
      <c r="AP51" s="40"/>
      <c r="AQ51" s="41"/>
      <c r="AR51" s="42"/>
      <c r="AS51" s="43"/>
      <c r="AT51" s="74"/>
      <c r="AU51" s="75"/>
      <c r="AV51" s="711"/>
      <c r="AW51" s="724"/>
      <c r="AX51" s="81">
        <f t="shared" si="41"/>
        <v>0</v>
      </c>
      <c r="AY51" s="30"/>
      <c r="AZ51" s="48"/>
      <c r="BA51" s="48"/>
      <c r="BB51" s="32"/>
      <c r="BC51" s="33"/>
      <c r="BD51" s="33"/>
      <c r="BE51" s="34"/>
      <c r="BF51" s="32"/>
      <c r="BG51" s="35"/>
      <c r="BH51" s="51"/>
      <c r="BI51" s="66">
        <f t="shared" si="39"/>
        <v>0</v>
      </c>
      <c r="BJ51" s="100"/>
      <c r="BK51" s="53"/>
      <c r="BL51" s="40"/>
      <c r="BM51" s="41"/>
      <c r="BN51" s="42"/>
      <c r="BO51" s="43"/>
      <c r="BP51" s="74"/>
    </row>
    <row r="52" spans="1:68" ht="30" customHeight="1">
      <c r="A52" s="694">
        <v>36</v>
      </c>
      <c r="B52" s="103" t="s">
        <v>68</v>
      </c>
      <c r="C52" s="75"/>
      <c r="D52" s="711"/>
      <c r="E52" s="724"/>
      <c r="F52" s="81">
        <f t="shared" si="40"/>
        <v>0</v>
      </c>
      <c r="G52" s="30"/>
      <c r="H52" s="48"/>
      <c r="I52" s="48"/>
      <c r="J52" s="32"/>
      <c r="K52" s="33"/>
      <c r="L52" s="33"/>
      <c r="M52" s="34"/>
      <c r="N52" s="32"/>
      <c r="O52" s="35"/>
      <c r="P52" s="51"/>
      <c r="Q52" s="66">
        <f t="shared" si="36"/>
        <v>0</v>
      </c>
      <c r="R52" s="100"/>
      <c r="S52" s="53"/>
      <c r="T52" s="40"/>
      <c r="U52" s="41"/>
      <c r="V52" s="42"/>
      <c r="W52" s="43"/>
      <c r="X52" s="74"/>
      <c r="Y52" s="75"/>
      <c r="Z52" s="711"/>
      <c r="AA52" s="724"/>
      <c r="AB52" s="81"/>
      <c r="AC52" s="30"/>
      <c r="AD52" s="48"/>
      <c r="AE52" s="48"/>
      <c r="AF52" s="32"/>
      <c r="AG52" s="33"/>
      <c r="AH52" s="33"/>
      <c r="AI52" s="34"/>
      <c r="AJ52" s="32"/>
      <c r="AK52" s="35"/>
      <c r="AL52" s="51"/>
      <c r="AM52" s="66">
        <f t="shared" si="38"/>
        <v>0</v>
      </c>
      <c r="AN52" s="100"/>
      <c r="AO52" s="53"/>
      <c r="AP52" s="40"/>
      <c r="AQ52" s="41"/>
      <c r="AR52" s="42"/>
      <c r="AS52" s="43"/>
      <c r="AT52" s="74"/>
      <c r="AU52" s="75"/>
      <c r="AV52" s="711"/>
      <c r="AW52" s="724"/>
      <c r="AX52" s="81">
        <f t="shared" si="41"/>
        <v>0</v>
      </c>
      <c r="AY52" s="30"/>
      <c r="AZ52" s="48"/>
      <c r="BA52" s="48"/>
      <c r="BB52" s="32"/>
      <c r="BC52" s="33"/>
      <c r="BD52" s="33"/>
      <c r="BE52" s="34"/>
      <c r="BF52" s="32"/>
      <c r="BG52" s="35"/>
      <c r="BH52" s="51"/>
      <c r="BI52" s="66">
        <f t="shared" si="39"/>
        <v>0</v>
      </c>
      <c r="BJ52" s="100"/>
      <c r="BK52" s="53"/>
      <c r="BL52" s="40"/>
      <c r="BM52" s="41"/>
      <c r="BN52" s="42"/>
      <c r="BO52" s="43"/>
      <c r="BP52" s="74"/>
    </row>
    <row r="53" spans="1:68" ht="30" customHeight="1">
      <c r="A53" s="696">
        <v>37</v>
      </c>
      <c r="B53" s="79" t="s">
        <v>28</v>
      </c>
      <c r="C53" s="101">
        <v>2</v>
      </c>
      <c r="D53" s="730">
        <f>D54+D55</f>
        <v>10</v>
      </c>
      <c r="E53" s="716">
        <f>E54+E55</f>
        <v>10</v>
      </c>
      <c r="F53" s="81">
        <f t="shared" si="40"/>
        <v>55</v>
      </c>
      <c r="G53" s="82">
        <v>20</v>
      </c>
      <c r="H53" s="94"/>
      <c r="I53" s="94"/>
      <c r="J53" s="84">
        <v>20</v>
      </c>
      <c r="K53" s="85">
        <v>5</v>
      </c>
      <c r="L53" s="85"/>
      <c r="M53" s="81">
        <v>10</v>
      </c>
      <c r="N53" s="84"/>
      <c r="O53" s="86"/>
      <c r="P53" s="97" t="s">
        <v>95</v>
      </c>
      <c r="Q53" s="87">
        <f t="shared" si="36"/>
        <v>40</v>
      </c>
      <c r="R53" s="85">
        <v>38</v>
      </c>
      <c r="S53" s="96">
        <v>2</v>
      </c>
      <c r="T53" s="102">
        <v>2</v>
      </c>
      <c r="U53" s="82"/>
      <c r="V53" s="89">
        <v>40</v>
      </c>
      <c r="W53" s="90">
        <v>2</v>
      </c>
      <c r="X53" s="99" t="s">
        <v>109</v>
      </c>
      <c r="Y53" s="101">
        <v>2</v>
      </c>
      <c r="Z53" s="730">
        <f>Z54+Z55</f>
        <v>10</v>
      </c>
      <c r="AA53" s="716">
        <f>AA54+AA55</f>
        <v>10</v>
      </c>
      <c r="AB53" s="81">
        <f t="shared" si="37"/>
        <v>55</v>
      </c>
      <c r="AC53" s="82">
        <v>20</v>
      </c>
      <c r="AD53" s="94"/>
      <c r="AE53" s="94"/>
      <c r="AF53" s="84">
        <v>20</v>
      </c>
      <c r="AG53" s="85">
        <v>5</v>
      </c>
      <c r="AH53" s="85"/>
      <c r="AI53" s="81">
        <v>10</v>
      </c>
      <c r="AJ53" s="84"/>
      <c r="AK53" s="86"/>
      <c r="AL53" s="97" t="s">
        <v>95</v>
      </c>
      <c r="AM53" s="87">
        <f t="shared" si="38"/>
        <v>40</v>
      </c>
      <c r="AN53" s="85">
        <v>38</v>
      </c>
      <c r="AO53" s="96">
        <v>2</v>
      </c>
      <c r="AP53" s="102">
        <v>2</v>
      </c>
      <c r="AQ53" s="82"/>
      <c r="AR53" s="89"/>
      <c r="AS53" s="90"/>
      <c r="AT53" s="99" t="s">
        <v>107</v>
      </c>
      <c r="AU53" s="101"/>
      <c r="AV53" s="730">
        <f>AV54+AV55</f>
        <v>0</v>
      </c>
      <c r="AW53" s="716">
        <f>AW54+AW55</f>
        <v>0</v>
      </c>
      <c r="AX53" s="81">
        <f t="shared" si="41"/>
        <v>0</v>
      </c>
      <c r="AY53" s="82"/>
      <c r="AZ53" s="94"/>
      <c r="BA53" s="94"/>
      <c r="BB53" s="84"/>
      <c r="BC53" s="85"/>
      <c r="BD53" s="85"/>
      <c r="BE53" s="81"/>
      <c r="BF53" s="84"/>
      <c r="BG53" s="86"/>
      <c r="BH53" s="97"/>
      <c r="BI53" s="87">
        <f t="shared" si="39"/>
        <v>0</v>
      </c>
      <c r="BJ53" s="85"/>
      <c r="BK53" s="96"/>
      <c r="BL53" s="102"/>
      <c r="BM53" s="82"/>
      <c r="BN53" s="89">
        <v>40</v>
      </c>
      <c r="BO53" s="90">
        <v>2</v>
      </c>
      <c r="BP53" s="99" t="s">
        <v>110</v>
      </c>
    </row>
    <row r="54" spans="1:68" ht="30" customHeight="1">
      <c r="A54" s="694">
        <v>38</v>
      </c>
      <c r="B54" s="103" t="s">
        <v>51</v>
      </c>
      <c r="C54" s="75">
        <v>1</v>
      </c>
      <c r="D54" s="711">
        <v>5</v>
      </c>
      <c r="E54" s="724">
        <v>5</v>
      </c>
      <c r="F54" s="81">
        <f t="shared" si="40"/>
        <v>25</v>
      </c>
      <c r="G54" s="30">
        <v>10</v>
      </c>
      <c r="H54" s="48"/>
      <c r="I54" s="48"/>
      <c r="J54" s="32">
        <v>10</v>
      </c>
      <c r="K54" s="33"/>
      <c r="L54" s="33"/>
      <c r="M54" s="34">
        <v>5</v>
      </c>
      <c r="N54" s="32"/>
      <c r="O54" s="35"/>
      <c r="P54" s="51" t="s">
        <v>98</v>
      </c>
      <c r="Q54" s="66">
        <f t="shared" si="36"/>
        <v>0</v>
      </c>
      <c r="R54" s="100"/>
      <c r="S54" s="53"/>
      <c r="T54" s="40"/>
      <c r="U54" s="41"/>
      <c r="V54" s="42"/>
      <c r="W54" s="43"/>
      <c r="X54" s="74"/>
      <c r="Y54" s="75">
        <v>1</v>
      </c>
      <c r="Z54" s="711">
        <v>5</v>
      </c>
      <c r="AA54" s="724">
        <v>5</v>
      </c>
      <c r="AB54" s="81">
        <f t="shared" si="37"/>
        <v>25</v>
      </c>
      <c r="AC54" s="30">
        <v>10</v>
      </c>
      <c r="AD54" s="48"/>
      <c r="AE54" s="48"/>
      <c r="AF54" s="32">
        <v>10</v>
      </c>
      <c r="AG54" s="33"/>
      <c r="AH54" s="33"/>
      <c r="AI54" s="34">
        <v>5</v>
      </c>
      <c r="AJ54" s="32"/>
      <c r="AK54" s="35"/>
      <c r="AL54" s="51" t="s">
        <v>94</v>
      </c>
      <c r="AM54" s="66">
        <f t="shared" si="38"/>
        <v>0</v>
      </c>
      <c r="AN54" s="100"/>
      <c r="AO54" s="53"/>
      <c r="AP54" s="40"/>
      <c r="AQ54" s="41"/>
      <c r="AR54" s="42"/>
      <c r="AS54" s="43"/>
      <c r="AT54" s="74"/>
      <c r="AU54" s="75"/>
      <c r="AV54" s="711"/>
      <c r="AW54" s="724"/>
      <c r="AX54" s="81"/>
      <c r="AY54" s="30"/>
      <c r="AZ54" s="48"/>
      <c r="BA54" s="48"/>
      <c r="BB54" s="32"/>
      <c r="BC54" s="33"/>
      <c r="BD54" s="33"/>
      <c r="BE54" s="34"/>
      <c r="BF54" s="32"/>
      <c r="BG54" s="35"/>
      <c r="BH54" s="51"/>
      <c r="BI54" s="66">
        <f t="shared" si="39"/>
        <v>0</v>
      </c>
      <c r="BJ54" s="100"/>
      <c r="BK54" s="53"/>
      <c r="BL54" s="40"/>
      <c r="BM54" s="41"/>
      <c r="BN54" s="42"/>
      <c r="BO54" s="43"/>
      <c r="BP54" s="74"/>
    </row>
    <row r="55" spans="1:68" ht="30" customHeight="1">
      <c r="A55" s="696">
        <v>39</v>
      </c>
      <c r="B55" s="103" t="s">
        <v>69</v>
      </c>
      <c r="C55" s="75">
        <v>1</v>
      </c>
      <c r="D55" s="711">
        <v>5</v>
      </c>
      <c r="E55" s="724">
        <v>5</v>
      </c>
      <c r="F55" s="81">
        <f t="shared" si="40"/>
        <v>30</v>
      </c>
      <c r="G55" s="30">
        <v>10</v>
      </c>
      <c r="H55" s="48"/>
      <c r="I55" s="48"/>
      <c r="J55" s="32">
        <v>10</v>
      </c>
      <c r="K55" s="33">
        <v>5</v>
      </c>
      <c r="L55" s="33"/>
      <c r="M55" s="34">
        <v>5</v>
      </c>
      <c r="N55" s="32"/>
      <c r="O55" s="35"/>
      <c r="P55" s="51" t="s">
        <v>98</v>
      </c>
      <c r="Q55" s="66">
        <v>40</v>
      </c>
      <c r="R55" s="100">
        <v>38</v>
      </c>
      <c r="S55" s="53">
        <v>2</v>
      </c>
      <c r="T55" s="40">
        <v>2</v>
      </c>
      <c r="U55" s="41"/>
      <c r="V55" s="42">
        <v>40</v>
      </c>
      <c r="W55" s="43">
        <v>2</v>
      </c>
      <c r="X55" s="99" t="s">
        <v>109</v>
      </c>
      <c r="Y55" s="75">
        <v>1</v>
      </c>
      <c r="Z55" s="711">
        <v>5</v>
      </c>
      <c r="AA55" s="724">
        <v>5</v>
      </c>
      <c r="AB55" s="81">
        <f t="shared" si="37"/>
        <v>30</v>
      </c>
      <c r="AC55" s="30">
        <v>10</v>
      </c>
      <c r="AD55" s="48"/>
      <c r="AE55" s="48"/>
      <c r="AF55" s="32">
        <v>10</v>
      </c>
      <c r="AG55" s="33">
        <v>5</v>
      </c>
      <c r="AH55" s="33"/>
      <c r="AI55" s="34">
        <v>5</v>
      </c>
      <c r="AJ55" s="32"/>
      <c r="AK55" s="35"/>
      <c r="AL55" s="51" t="s">
        <v>94</v>
      </c>
      <c r="AM55" s="66">
        <v>40</v>
      </c>
      <c r="AN55" s="100">
        <v>38</v>
      </c>
      <c r="AO55" s="53">
        <v>2</v>
      </c>
      <c r="AP55" s="40">
        <v>2</v>
      </c>
      <c r="AQ55" s="41"/>
      <c r="AR55" s="42"/>
      <c r="AS55" s="43"/>
      <c r="AT55" s="74" t="s">
        <v>107</v>
      </c>
      <c r="AU55" s="75"/>
      <c r="AV55" s="711"/>
      <c r="AW55" s="724"/>
      <c r="AX55" s="81"/>
      <c r="AY55" s="30"/>
      <c r="AZ55" s="48"/>
      <c r="BA55" s="48"/>
      <c r="BB55" s="32"/>
      <c r="BC55" s="33"/>
      <c r="BD55" s="33"/>
      <c r="BE55" s="34"/>
      <c r="BF55" s="32"/>
      <c r="BG55" s="35"/>
      <c r="BH55" s="51"/>
      <c r="BI55" s="66">
        <f t="shared" si="39"/>
        <v>0</v>
      </c>
      <c r="BJ55" s="100"/>
      <c r="BK55" s="53"/>
      <c r="BL55" s="40"/>
      <c r="BM55" s="41"/>
      <c r="BN55" s="42">
        <v>40</v>
      </c>
      <c r="BO55" s="43">
        <v>2</v>
      </c>
      <c r="BP55" s="74"/>
    </row>
    <row r="56" spans="1:68" ht="30" customHeight="1">
      <c r="A56" s="694">
        <v>40</v>
      </c>
      <c r="B56" s="79" t="s">
        <v>50</v>
      </c>
      <c r="C56" s="101">
        <v>2</v>
      </c>
      <c r="D56" s="730">
        <f>D57+D58</f>
        <v>10</v>
      </c>
      <c r="E56" s="716">
        <f>E57+E58</f>
        <v>10</v>
      </c>
      <c r="F56" s="81">
        <v>55</v>
      </c>
      <c r="G56" s="82">
        <v>20</v>
      </c>
      <c r="H56" s="94"/>
      <c r="I56" s="94"/>
      <c r="J56" s="84">
        <v>10</v>
      </c>
      <c r="K56" s="85">
        <v>5</v>
      </c>
      <c r="L56" s="85"/>
      <c r="M56" s="81">
        <v>20</v>
      </c>
      <c r="N56" s="84"/>
      <c r="O56" s="86"/>
      <c r="P56" s="97" t="s">
        <v>95</v>
      </c>
      <c r="Q56" s="87">
        <f t="shared" si="36"/>
        <v>40</v>
      </c>
      <c r="R56" s="85">
        <v>38</v>
      </c>
      <c r="S56" s="96">
        <v>2</v>
      </c>
      <c r="T56" s="102">
        <v>2</v>
      </c>
      <c r="U56" s="82"/>
      <c r="V56" s="89">
        <v>40</v>
      </c>
      <c r="W56" s="90">
        <v>2</v>
      </c>
      <c r="X56" s="99" t="s">
        <v>109</v>
      </c>
      <c r="Y56" s="101">
        <v>2</v>
      </c>
      <c r="Z56" s="730">
        <f>Z57+Z58</f>
        <v>10</v>
      </c>
      <c r="AA56" s="716">
        <f>AA57+AA58</f>
        <v>10</v>
      </c>
      <c r="AB56" s="81">
        <f t="shared" si="37"/>
        <v>55</v>
      </c>
      <c r="AC56" s="82">
        <v>20</v>
      </c>
      <c r="AD56" s="94"/>
      <c r="AE56" s="94"/>
      <c r="AF56" s="84">
        <v>10</v>
      </c>
      <c r="AG56" s="85">
        <v>5</v>
      </c>
      <c r="AH56" s="85"/>
      <c r="AI56" s="81">
        <v>20</v>
      </c>
      <c r="AJ56" s="84"/>
      <c r="AK56" s="86"/>
      <c r="AL56" s="97" t="s">
        <v>95</v>
      </c>
      <c r="AM56" s="87">
        <f t="shared" si="38"/>
        <v>40</v>
      </c>
      <c r="AN56" s="85">
        <v>38</v>
      </c>
      <c r="AO56" s="96">
        <v>2</v>
      </c>
      <c r="AP56" s="102">
        <v>2</v>
      </c>
      <c r="AQ56" s="82"/>
      <c r="AR56" s="89"/>
      <c r="AS56" s="90"/>
      <c r="AT56" s="99" t="s">
        <v>107</v>
      </c>
      <c r="AU56" s="101"/>
      <c r="AV56" s="730">
        <f>AV57+AV58</f>
        <v>0</v>
      </c>
      <c r="AW56" s="716">
        <f>AW57+AW58</f>
        <v>0</v>
      </c>
      <c r="AX56" s="81">
        <f t="shared" si="41"/>
        <v>0</v>
      </c>
      <c r="AY56" s="82"/>
      <c r="AZ56" s="94"/>
      <c r="BA56" s="94"/>
      <c r="BB56" s="84"/>
      <c r="BC56" s="85"/>
      <c r="BD56" s="85"/>
      <c r="BE56" s="81"/>
      <c r="BF56" s="84"/>
      <c r="BG56" s="86"/>
      <c r="BH56" s="97"/>
      <c r="BI56" s="87">
        <f t="shared" si="39"/>
        <v>0</v>
      </c>
      <c r="BJ56" s="85"/>
      <c r="BK56" s="96"/>
      <c r="BL56" s="102"/>
      <c r="BM56" s="82"/>
      <c r="BN56" s="89">
        <v>40</v>
      </c>
      <c r="BO56" s="90">
        <v>2</v>
      </c>
      <c r="BP56" s="99" t="s">
        <v>110</v>
      </c>
    </row>
    <row r="57" spans="1:68" ht="30" customHeight="1">
      <c r="A57" s="696">
        <v>41</v>
      </c>
      <c r="B57" s="658" t="s">
        <v>50</v>
      </c>
      <c r="C57" s="256">
        <v>1</v>
      </c>
      <c r="D57" s="711">
        <v>5</v>
      </c>
      <c r="E57" s="724">
        <v>5</v>
      </c>
      <c r="F57" s="81">
        <v>25</v>
      </c>
      <c r="G57" s="30">
        <v>10</v>
      </c>
      <c r="H57" s="257"/>
      <c r="I57" s="257"/>
      <c r="J57" s="32">
        <v>5</v>
      </c>
      <c r="K57" s="33"/>
      <c r="L57" s="33"/>
      <c r="M57" s="34">
        <v>10</v>
      </c>
      <c r="N57" s="32"/>
      <c r="O57" s="35"/>
      <c r="P57" s="51" t="s">
        <v>98</v>
      </c>
      <c r="Q57" s="620"/>
      <c r="R57" s="100"/>
      <c r="S57" s="53"/>
      <c r="T57" s="40"/>
      <c r="U57" s="30"/>
      <c r="V57" s="42"/>
      <c r="W57" s="43"/>
      <c r="X57" s="74"/>
      <c r="Y57" s="75">
        <v>1</v>
      </c>
      <c r="Z57" s="711">
        <v>5</v>
      </c>
      <c r="AA57" s="724">
        <v>5</v>
      </c>
      <c r="AB57" s="81">
        <v>25</v>
      </c>
      <c r="AC57" s="30">
        <v>10</v>
      </c>
      <c r="AD57" s="257"/>
      <c r="AE57" s="257"/>
      <c r="AF57" s="32">
        <v>5</v>
      </c>
      <c r="AG57" s="33"/>
      <c r="AH57" s="33"/>
      <c r="AI57" s="34">
        <v>10</v>
      </c>
      <c r="AJ57" s="32"/>
      <c r="AK57" s="35"/>
      <c r="AL57" s="607" t="s">
        <v>94</v>
      </c>
      <c r="AM57" s="620"/>
      <c r="AN57" s="100"/>
      <c r="AO57" s="53"/>
      <c r="AP57" s="40"/>
      <c r="AQ57" s="30"/>
      <c r="AR57" s="42"/>
      <c r="AS57" s="43"/>
      <c r="AT57" s="74"/>
      <c r="AU57" s="75"/>
      <c r="AV57" s="711"/>
      <c r="AW57" s="724"/>
      <c r="AX57" s="81">
        <f t="shared" si="41"/>
        <v>0</v>
      </c>
      <c r="AY57" s="30"/>
      <c r="AZ57" s="257"/>
      <c r="BA57" s="257"/>
      <c r="BB57" s="32"/>
      <c r="BC57" s="33"/>
      <c r="BD57" s="33"/>
      <c r="BE57" s="34"/>
      <c r="BF57" s="32"/>
      <c r="BG57" s="35"/>
      <c r="BH57" s="607"/>
      <c r="BI57" s="66"/>
      <c r="BJ57" s="100"/>
      <c r="BK57" s="53"/>
      <c r="BL57" s="40"/>
      <c r="BM57" s="30"/>
      <c r="BN57" s="42"/>
      <c r="BO57" s="43"/>
      <c r="BP57" s="608"/>
    </row>
    <row r="58" spans="1:68" ht="30" customHeight="1">
      <c r="A58" s="694">
        <v>42</v>
      </c>
      <c r="B58" s="658" t="s">
        <v>89</v>
      </c>
      <c r="C58" s="256">
        <v>1</v>
      </c>
      <c r="D58" s="711">
        <v>5</v>
      </c>
      <c r="E58" s="724">
        <v>5</v>
      </c>
      <c r="F58" s="81">
        <v>30</v>
      </c>
      <c r="G58" s="30">
        <v>10</v>
      </c>
      <c r="H58" s="257"/>
      <c r="I58" s="257"/>
      <c r="J58" s="32">
        <v>5</v>
      </c>
      <c r="K58" s="33">
        <v>5</v>
      </c>
      <c r="L58" s="33"/>
      <c r="M58" s="34">
        <v>10</v>
      </c>
      <c r="N58" s="32"/>
      <c r="O58" s="35"/>
      <c r="P58" s="51" t="s">
        <v>98</v>
      </c>
      <c r="Q58" s="621">
        <v>40</v>
      </c>
      <c r="R58" s="100">
        <v>38</v>
      </c>
      <c r="S58" s="53">
        <v>2</v>
      </c>
      <c r="T58" s="40">
        <v>2</v>
      </c>
      <c r="U58" s="30"/>
      <c r="V58" s="42">
        <v>40</v>
      </c>
      <c r="W58" s="43">
        <v>2</v>
      </c>
      <c r="X58" s="99" t="s">
        <v>109</v>
      </c>
      <c r="Y58" s="75">
        <v>1</v>
      </c>
      <c r="Z58" s="711">
        <v>5</v>
      </c>
      <c r="AA58" s="724">
        <v>5</v>
      </c>
      <c r="AB58" s="81">
        <v>30</v>
      </c>
      <c r="AC58" s="30">
        <v>10</v>
      </c>
      <c r="AD58" s="257"/>
      <c r="AE58" s="257"/>
      <c r="AF58" s="32">
        <v>5</v>
      </c>
      <c r="AG58" s="33">
        <v>5</v>
      </c>
      <c r="AH58" s="33"/>
      <c r="AI58" s="34">
        <v>10</v>
      </c>
      <c r="AJ58" s="32"/>
      <c r="AK58" s="35"/>
      <c r="AL58" s="607" t="s">
        <v>94</v>
      </c>
      <c r="AM58" s="620"/>
      <c r="AN58" s="100"/>
      <c r="AO58" s="53"/>
      <c r="AP58" s="40"/>
      <c r="AQ58" s="30"/>
      <c r="AR58" s="42"/>
      <c r="AS58" s="43"/>
      <c r="AT58" s="74"/>
      <c r="AU58" s="75"/>
      <c r="AV58" s="711"/>
      <c r="AW58" s="724"/>
      <c r="AX58" s="81">
        <f t="shared" si="41"/>
        <v>0</v>
      </c>
      <c r="AY58" s="30"/>
      <c r="AZ58" s="257"/>
      <c r="BA58" s="257"/>
      <c r="BB58" s="32"/>
      <c r="BC58" s="33"/>
      <c r="BD58" s="33"/>
      <c r="BE58" s="34"/>
      <c r="BF58" s="32"/>
      <c r="BG58" s="35"/>
      <c r="BH58" s="607"/>
      <c r="BI58" s="66"/>
      <c r="BJ58" s="100"/>
      <c r="BK58" s="53"/>
      <c r="BL58" s="40"/>
      <c r="BM58" s="30"/>
      <c r="BN58" s="42">
        <v>40</v>
      </c>
      <c r="BO58" s="43">
        <v>2</v>
      </c>
      <c r="BP58" s="608"/>
    </row>
    <row r="59" spans="1:68" ht="30" customHeight="1">
      <c r="A59" s="696">
        <v>43</v>
      </c>
      <c r="B59" s="79" t="s">
        <v>52</v>
      </c>
      <c r="C59" s="101"/>
      <c r="D59" s="730">
        <f>D60+D61</f>
        <v>0</v>
      </c>
      <c r="E59" s="716">
        <f>E60+E61</f>
        <v>0</v>
      </c>
      <c r="F59" s="81"/>
      <c r="G59" s="82"/>
      <c r="H59" s="94"/>
      <c r="I59" s="94"/>
      <c r="J59" s="84"/>
      <c r="K59" s="85"/>
      <c r="L59" s="85"/>
      <c r="M59" s="81"/>
      <c r="N59" s="84"/>
      <c r="O59" s="86"/>
      <c r="P59" s="97"/>
      <c r="Q59" s="87">
        <f t="shared" si="36"/>
        <v>0</v>
      </c>
      <c r="R59" s="85"/>
      <c r="S59" s="96"/>
      <c r="T59" s="102"/>
      <c r="U59" s="82"/>
      <c r="V59" s="89"/>
      <c r="W59" s="90"/>
      <c r="X59" s="99"/>
      <c r="Y59" s="101"/>
      <c r="Z59" s="730">
        <f>Z60+Z61</f>
        <v>0</v>
      </c>
      <c r="AA59" s="716">
        <f>AA60+AA61</f>
        <v>0</v>
      </c>
      <c r="AB59" s="81">
        <f t="shared" si="37"/>
        <v>0</v>
      </c>
      <c r="AC59" s="82"/>
      <c r="AD59" s="94"/>
      <c r="AE59" s="94"/>
      <c r="AF59" s="84"/>
      <c r="AG59" s="85"/>
      <c r="AH59" s="85"/>
      <c r="AI59" s="81"/>
      <c r="AJ59" s="84"/>
      <c r="AK59" s="86"/>
      <c r="AL59" s="97"/>
      <c r="AM59" s="87">
        <f t="shared" si="38"/>
        <v>0</v>
      </c>
      <c r="AN59" s="85"/>
      <c r="AO59" s="96"/>
      <c r="AP59" s="102"/>
      <c r="AQ59" s="82"/>
      <c r="AR59" s="89"/>
      <c r="AS59" s="43"/>
      <c r="AT59" s="99"/>
      <c r="AU59" s="101"/>
      <c r="AV59" s="730">
        <f>AV60+AV61</f>
        <v>0</v>
      </c>
      <c r="AW59" s="716">
        <f>AW60+AW61</f>
        <v>0</v>
      </c>
      <c r="AX59" s="81">
        <f t="shared" si="41"/>
        <v>0</v>
      </c>
      <c r="AY59" s="82"/>
      <c r="AZ59" s="94"/>
      <c r="BA59" s="94"/>
      <c r="BB59" s="84"/>
      <c r="BC59" s="85"/>
      <c r="BD59" s="85"/>
      <c r="BE59" s="81"/>
      <c r="BF59" s="84"/>
      <c r="BG59" s="86"/>
      <c r="BH59" s="97"/>
      <c r="BI59" s="87">
        <f t="shared" si="39"/>
        <v>0</v>
      </c>
      <c r="BJ59" s="85"/>
      <c r="BK59" s="96"/>
      <c r="BL59" s="102"/>
      <c r="BM59" s="82"/>
      <c r="BN59" s="89"/>
      <c r="BO59" s="90"/>
      <c r="BP59" s="99"/>
    </row>
    <row r="60" spans="1:68" ht="30" customHeight="1">
      <c r="A60" s="694">
        <v>44</v>
      </c>
      <c r="B60" s="658" t="s">
        <v>90</v>
      </c>
      <c r="C60" s="200"/>
      <c r="D60" s="711"/>
      <c r="E60" s="724"/>
      <c r="F60" s="210">
        <f>SUM(G60:M60)</f>
        <v>0</v>
      </c>
      <c r="G60" s="154"/>
      <c r="H60" s="169"/>
      <c r="I60" s="169"/>
      <c r="J60" s="155"/>
      <c r="K60" s="156"/>
      <c r="L60" s="156"/>
      <c r="M60" s="157"/>
      <c r="N60" s="155"/>
      <c r="O60" s="158"/>
      <c r="P60" s="190"/>
      <c r="Q60" s="433">
        <f t="shared" si="36"/>
        <v>0</v>
      </c>
      <c r="R60" s="229"/>
      <c r="S60" s="174"/>
      <c r="T60" s="162"/>
      <c r="U60" s="163"/>
      <c r="V60" s="164"/>
      <c r="W60" s="165"/>
      <c r="X60" s="199"/>
      <c r="Y60" s="200"/>
      <c r="Z60" s="711"/>
      <c r="AA60" s="724"/>
      <c r="AB60" s="210">
        <f t="shared" si="37"/>
        <v>0</v>
      </c>
      <c r="AC60" s="154"/>
      <c r="AD60" s="169"/>
      <c r="AE60" s="169"/>
      <c r="AF60" s="155"/>
      <c r="AG60" s="156"/>
      <c r="AH60" s="156"/>
      <c r="AI60" s="157"/>
      <c r="AJ60" s="155"/>
      <c r="AK60" s="158"/>
      <c r="AL60" s="190"/>
      <c r="AM60" s="433">
        <f t="shared" si="38"/>
        <v>0</v>
      </c>
      <c r="AN60" s="229"/>
      <c r="AO60" s="174"/>
      <c r="AP60" s="162"/>
      <c r="AQ60" s="163"/>
      <c r="AR60" s="164"/>
      <c r="AS60" s="165"/>
      <c r="AT60" s="199"/>
      <c r="AU60" s="200"/>
      <c r="AV60" s="711"/>
      <c r="AW60" s="724"/>
      <c r="AX60" s="210">
        <f t="shared" si="41"/>
        <v>0</v>
      </c>
      <c r="AY60" s="154"/>
      <c r="AZ60" s="169"/>
      <c r="BA60" s="169"/>
      <c r="BB60" s="155"/>
      <c r="BC60" s="156"/>
      <c r="BD60" s="156"/>
      <c r="BE60" s="157"/>
      <c r="BF60" s="155"/>
      <c r="BG60" s="158"/>
      <c r="BH60" s="172"/>
      <c r="BI60" s="187">
        <f t="shared" si="39"/>
        <v>0</v>
      </c>
      <c r="BJ60" s="229"/>
      <c r="BK60" s="174"/>
      <c r="BL60" s="162"/>
      <c r="BM60" s="163"/>
      <c r="BN60" s="164"/>
      <c r="BO60" s="165"/>
      <c r="BP60" s="199"/>
    </row>
    <row r="61" spans="1:68" ht="30" customHeight="1">
      <c r="A61" s="696">
        <v>45</v>
      </c>
      <c r="B61" s="658" t="s">
        <v>89</v>
      </c>
      <c r="C61" s="200"/>
      <c r="D61" s="711"/>
      <c r="E61" s="724"/>
      <c r="F61" s="210">
        <f>SUM(G61:M61)</f>
        <v>0</v>
      </c>
      <c r="G61" s="154"/>
      <c r="H61" s="169"/>
      <c r="I61" s="169"/>
      <c r="J61" s="155"/>
      <c r="K61" s="156"/>
      <c r="L61" s="156"/>
      <c r="M61" s="157"/>
      <c r="N61" s="155"/>
      <c r="O61" s="158"/>
      <c r="P61" s="190"/>
      <c r="Q61" s="433">
        <f t="shared" si="36"/>
        <v>0</v>
      </c>
      <c r="R61" s="229"/>
      <c r="S61" s="174"/>
      <c r="T61" s="162"/>
      <c r="U61" s="163"/>
      <c r="V61" s="164"/>
      <c r="W61" s="165"/>
      <c r="X61" s="199"/>
      <c r="Y61" s="200"/>
      <c r="Z61" s="711"/>
      <c r="AA61" s="724"/>
      <c r="AB61" s="210">
        <f t="shared" si="37"/>
        <v>0</v>
      </c>
      <c r="AC61" s="154"/>
      <c r="AD61" s="169"/>
      <c r="AE61" s="169"/>
      <c r="AF61" s="155"/>
      <c r="AG61" s="156"/>
      <c r="AH61" s="156"/>
      <c r="AI61" s="157"/>
      <c r="AJ61" s="155"/>
      <c r="AK61" s="158"/>
      <c r="AL61" s="190"/>
      <c r="AM61" s="433">
        <f t="shared" si="38"/>
        <v>0</v>
      </c>
      <c r="AN61" s="229"/>
      <c r="AO61" s="174"/>
      <c r="AP61" s="162"/>
      <c r="AQ61" s="163"/>
      <c r="AR61" s="164"/>
      <c r="AS61" s="165"/>
      <c r="AT61" s="199"/>
      <c r="AU61" s="200"/>
      <c r="AV61" s="711"/>
      <c r="AW61" s="724"/>
      <c r="AX61" s="210">
        <f t="shared" si="41"/>
        <v>0</v>
      </c>
      <c r="AY61" s="154"/>
      <c r="AZ61" s="169"/>
      <c r="BA61" s="169"/>
      <c r="BB61" s="155"/>
      <c r="BC61" s="156"/>
      <c r="BD61" s="156"/>
      <c r="BE61" s="157"/>
      <c r="BF61" s="155"/>
      <c r="BG61" s="158"/>
      <c r="BH61" s="172"/>
      <c r="BI61" s="187">
        <f t="shared" si="39"/>
        <v>0</v>
      </c>
      <c r="BJ61" s="229"/>
      <c r="BK61" s="174"/>
      <c r="BL61" s="162"/>
      <c r="BM61" s="163"/>
      <c r="BN61" s="164"/>
      <c r="BO61" s="165"/>
      <c r="BP61" s="199"/>
    </row>
    <row r="62" spans="1:68" ht="30" customHeight="1">
      <c r="A62" s="694">
        <v>46</v>
      </c>
      <c r="B62" s="79" t="s">
        <v>53</v>
      </c>
      <c r="C62" s="101">
        <v>2</v>
      </c>
      <c r="D62" s="730">
        <f>D63+D64</f>
        <v>10</v>
      </c>
      <c r="E62" s="716">
        <f>E63+E64</f>
        <v>10</v>
      </c>
      <c r="F62" s="81">
        <f t="shared" si="40"/>
        <v>55</v>
      </c>
      <c r="G62" s="82">
        <v>20</v>
      </c>
      <c r="H62" s="94"/>
      <c r="I62" s="94"/>
      <c r="J62" s="84">
        <v>10</v>
      </c>
      <c r="K62" s="85">
        <v>5</v>
      </c>
      <c r="L62" s="85"/>
      <c r="M62" s="81">
        <v>20</v>
      </c>
      <c r="N62" s="84"/>
      <c r="O62" s="86"/>
      <c r="P62" s="97" t="s">
        <v>95</v>
      </c>
      <c r="Q62" s="87">
        <f t="shared" si="36"/>
        <v>40</v>
      </c>
      <c r="R62" s="85">
        <v>38</v>
      </c>
      <c r="S62" s="96">
        <v>2</v>
      </c>
      <c r="T62" s="102">
        <v>2</v>
      </c>
      <c r="U62" s="82"/>
      <c r="V62" s="89">
        <v>40</v>
      </c>
      <c r="W62" s="90">
        <v>2</v>
      </c>
      <c r="X62" s="99" t="s">
        <v>109</v>
      </c>
      <c r="Y62" s="101">
        <v>2</v>
      </c>
      <c r="Z62" s="730">
        <f>Z63+Z64</f>
        <v>10</v>
      </c>
      <c r="AA62" s="716">
        <f>AA63+AA64</f>
        <v>10</v>
      </c>
      <c r="AB62" s="81">
        <v>55</v>
      </c>
      <c r="AC62" s="82">
        <v>20</v>
      </c>
      <c r="AD62" s="94"/>
      <c r="AE62" s="94"/>
      <c r="AF62" s="84">
        <v>10</v>
      </c>
      <c r="AG62" s="85">
        <v>5</v>
      </c>
      <c r="AH62" s="85"/>
      <c r="AI62" s="81">
        <v>20</v>
      </c>
      <c r="AJ62" s="84"/>
      <c r="AK62" s="86"/>
      <c r="AL62" s="97" t="s">
        <v>95</v>
      </c>
      <c r="AM62" s="87">
        <f t="shared" si="38"/>
        <v>40</v>
      </c>
      <c r="AN62" s="85">
        <v>38</v>
      </c>
      <c r="AO62" s="96">
        <v>2</v>
      </c>
      <c r="AP62" s="102">
        <v>2</v>
      </c>
      <c r="AQ62" s="82"/>
      <c r="AR62" s="89"/>
      <c r="AS62" s="90"/>
      <c r="AT62" s="99" t="s">
        <v>107</v>
      </c>
      <c r="AU62" s="101"/>
      <c r="AV62" s="730">
        <f>AV63+AV64</f>
        <v>0</v>
      </c>
      <c r="AW62" s="716">
        <f>AW63+AW64</f>
        <v>0</v>
      </c>
      <c r="AX62" s="81">
        <f t="shared" si="41"/>
        <v>0</v>
      </c>
      <c r="AY62" s="82"/>
      <c r="AZ62" s="94"/>
      <c r="BA62" s="94"/>
      <c r="BB62" s="84"/>
      <c r="BC62" s="85"/>
      <c r="BD62" s="85"/>
      <c r="BE62" s="81"/>
      <c r="BF62" s="84"/>
      <c r="BG62" s="86"/>
      <c r="BH62" s="97"/>
      <c r="BI62" s="87">
        <f t="shared" si="39"/>
        <v>0</v>
      </c>
      <c r="BJ62" s="85"/>
      <c r="BK62" s="96"/>
      <c r="BL62" s="102"/>
      <c r="BM62" s="82"/>
      <c r="BN62" s="89">
        <v>40</v>
      </c>
      <c r="BO62" s="90">
        <v>2</v>
      </c>
      <c r="BP62" s="99" t="s">
        <v>110</v>
      </c>
    </row>
    <row r="63" spans="1:68" ht="30" customHeight="1">
      <c r="A63" s="696">
        <v>47</v>
      </c>
      <c r="B63" s="658" t="s">
        <v>53</v>
      </c>
      <c r="C63" s="256">
        <v>1</v>
      </c>
      <c r="D63" s="711">
        <v>5</v>
      </c>
      <c r="E63" s="724">
        <v>5</v>
      </c>
      <c r="F63" s="81">
        <v>25</v>
      </c>
      <c r="G63" s="30">
        <v>10</v>
      </c>
      <c r="H63" s="257"/>
      <c r="I63" s="257"/>
      <c r="J63" s="32">
        <v>5</v>
      </c>
      <c r="K63" s="33"/>
      <c r="L63" s="33"/>
      <c r="M63" s="34">
        <v>10</v>
      </c>
      <c r="N63" s="32"/>
      <c r="O63" s="35"/>
      <c r="P63" s="51" t="s">
        <v>98</v>
      </c>
      <c r="Q63" s="620"/>
      <c r="R63" s="100"/>
      <c r="S63" s="53"/>
      <c r="T63" s="40"/>
      <c r="U63" s="30"/>
      <c r="V63" s="42"/>
      <c r="W63" s="43"/>
      <c r="X63" s="74"/>
      <c r="Y63" s="75">
        <v>1</v>
      </c>
      <c r="Z63" s="711">
        <v>5</v>
      </c>
      <c r="AA63" s="724">
        <v>5</v>
      </c>
      <c r="AB63" s="81">
        <v>25</v>
      </c>
      <c r="AC63" s="30">
        <v>10</v>
      </c>
      <c r="AD63" s="257"/>
      <c r="AE63" s="257"/>
      <c r="AF63" s="32">
        <v>5</v>
      </c>
      <c r="AG63" s="33"/>
      <c r="AH63" s="33"/>
      <c r="AI63" s="34">
        <v>10</v>
      </c>
      <c r="AJ63" s="32"/>
      <c r="AK63" s="35"/>
      <c r="AL63" s="607" t="s">
        <v>94</v>
      </c>
      <c r="AM63" s="620"/>
      <c r="AN63" s="100"/>
      <c r="AO63" s="53"/>
      <c r="AP63" s="40"/>
      <c r="AQ63" s="30"/>
      <c r="AR63" s="42"/>
      <c r="AS63" s="43"/>
      <c r="AT63" s="74"/>
      <c r="AU63" s="75"/>
      <c r="AV63" s="711"/>
      <c r="AW63" s="724"/>
      <c r="AX63" s="81">
        <f t="shared" si="41"/>
        <v>0</v>
      </c>
      <c r="AY63" s="30"/>
      <c r="AZ63" s="257"/>
      <c r="BA63" s="257"/>
      <c r="BB63" s="32"/>
      <c r="BC63" s="33"/>
      <c r="BD63" s="33"/>
      <c r="BE63" s="34"/>
      <c r="BF63" s="32"/>
      <c r="BG63" s="35"/>
      <c r="BH63" s="607"/>
      <c r="BI63" s="66"/>
      <c r="BJ63" s="100"/>
      <c r="BK63" s="53"/>
      <c r="BL63" s="40"/>
      <c r="BM63" s="30"/>
      <c r="BN63" s="42"/>
      <c r="BO63" s="43"/>
      <c r="BP63" s="608"/>
    </row>
    <row r="64" spans="1:68" ht="30" customHeight="1">
      <c r="A64" s="694">
        <v>48</v>
      </c>
      <c r="B64" s="658" t="s">
        <v>89</v>
      </c>
      <c r="C64" s="256">
        <v>1</v>
      </c>
      <c r="D64" s="711">
        <v>5</v>
      </c>
      <c r="E64" s="724">
        <v>5</v>
      </c>
      <c r="F64" s="81">
        <v>30</v>
      </c>
      <c r="G64" s="30">
        <v>10</v>
      </c>
      <c r="H64" s="257"/>
      <c r="I64" s="257"/>
      <c r="J64" s="32">
        <v>5</v>
      </c>
      <c r="K64" s="33">
        <v>5</v>
      </c>
      <c r="L64" s="33"/>
      <c r="M64" s="34">
        <v>10</v>
      </c>
      <c r="N64" s="32"/>
      <c r="O64" s="35"/>
      <c r="P64" s="51" t="s">
        <v>98</v>
      </c>
      <c r="Q64" s="621">
        <v>40</v>
      </c>
      <c r="R64" s="100">
        <v>38</v>
      </c>
      <c r="S64" s="53">
        <v>2</v>
      </c>
      <c r="T64" s="40">
        <v>2</v>
      </c>
      <c r="U64" s="30"/>
      <c r="V64" s="42">
        <v>40</v>
      </c>
      <c r="W64" s="43">
        <v>2</v>
      </c>
      <c r="X64" s="99" t="s">
        <v>109</v>
      </c>
      <c r="Y64" s="75">
        <v>1</v>
      </c>
      <c r="Z64" s="711">
        <v>5</v>
      </c>
      <c r="AA64" s="724">
        <v>5</v>
      </c>
      <c r="AB64" s="81">
        <v>30</v>
      </c>
      <c r="AC64" s="30">
        <v>10</v>
      </c>
      <c r="AD64" s="257"/>
      <c r="AE64" s="257"/>
      <c r="AF64" s="32">
        <v>5</v>
      </c>
      <c r="AG64" s="33">
        <v>5</v>
      </c>
      <c r="AH64" s="33"/>
      <c r="AI64" s="34">
        <v>10</v>
      </c>
      <c r="AJ64" s="32"/>
      <c r="AK64" s="35"/>
      <c r="AL64" s="607" t="s">
        <v>94</v>
      </c>
      <c r="AM64" s="621">
        <v>40</v>
      </c>
      <c r="AN64" s="100">
        <v>38</v>
      </c>
      <c r="AO64" s="53">
        <v>2</v>
      </c>
      <c r="AP64" s="40">
        <v>2</v>
      </c>
      <c r="AQ64" s="30"/>
      <c r="AR64" s="42"/>
      <c r="AS64" s="43"/>
      <c r="AT64" s="74" t="s">
        <v>107</v>
      </c>
      <c r="AU64" s="75"/>
      <c r="AV64" s="711"/>
      <c r="AW64" s="724"/>
      <c r="AX64" s="81">
        <f t="shared" si="41"/>
        <v>0</v>
      </c>
      <c r="AY64" s="30"/>
      <c r="AZ64" s="257"/>
      <c r="BA64" s="257"/>
      <c r="BB64" s="32"/>
      <c r="BC64" s="33"/>
      <c r="BD64" s="33"/>
      <c r="BE64" s="34"/>
      <c r="BF64" s="32"/>
      <c r="BG64" s="35"/>
      <c r="BH64" s="607"/>
      <c r="BI64" s="66"/>
      <c r="BJ64" s="100"/>
      <c r="BK64" s="53"/>
      <c r="BL64" s="40"/>
      <c r="BM64" s="30"/>
      <c r="BN64" s="42">
        <v>40</v>
      </c>
      <c r="BO64" s="43">
        <v>2</v>
      </c>
      <c r="BP64" s="608" t="s">
        <v>110</v>
      </c>
    </row>
    <row r="65" spans="1:68" ht="30" customHeight="1">
      <c r="A65" s="696">
        <v>49</v>
      </c>
      <c r="B65" s="79" t="s">
        <v>70</v>
      </c>
      <c r="C65" s="101"/>
      <c r="D65" s="730">
        <f>D66+D67</f>
        <v>0</v>
      </c>
      <c r="E65" s="716">
        <f>E66+E67</f>
        <v>0</v>
      </c>
      <c r="F65" s="81">
        <f t="shared" si="40"/>
        <v>0</v>
      </c>
      <c r="G65" s="82"/>
      <c r="H65" s="94"/>
      <c r="I65" s="94"/>
      <c r="J65" s="84"/>
      <c r="K65" s="85"/>
      <c r="L65" s="85"/>
      <c r="M65" s="81"/>
      <c r="N65" s="84"/>
      <c r="O65" s="86"/>
      <c r="P65" s="97"/>
      <c r="Q65" s="87">
        <f t="shared" si="36"/>
        <v>0</v>
      </c>
      <c r="R65" s="85"/>
      <c r="S65" s="96"/>
      <c r="T65" s="102"/>
      <c r="U65" s="82"/>
      <c r="V65" s="89"/>
      <c r="W65" s="90"/>
      <c r="X65" s="99"/>
      <c r="Y65" s="101"/>
      <c r="Z65" s="730">
        <f>Z66+Z67</f>
        <v>0</v>
      </c>
      <c r="AA65" s="716">
        <f>AA66+AA67</f>
        <v>0</v>
      </c>
      <c r="AB65" s="81">
        <f t="shared" si="37"/>
        <v>0</v>
      </c>
      <c r="AC65" s="82"/>
      <c r="AD65" s="94"/>
      <c r="AE65" s="94"/>
      <c r="AF65" s="84"/>
      <c r="AG65" s="85"/>
      <c r="AH65" s="85"/>
      <c r="AI65" s="81"/>
      <c r="AJ65" s="84"/>
      <c r="AK65" s="86"/>
      <c r="AL65" s="97"/>
      <c r="AM65" s="87">
        <f t="shared" si="38"/>
        <v>0</v>
      </c>
      <c r="AN65" s="85"/>
      <c r="AO65" s="96"/>
      <c r="AP65" s="102"/>
      <c r="AQ65" s="82"/>
      <c r="AR65" s="89"/>
      <c r="AS65" s="90"/>
      <c r="AT65" s="99"/>
      <c r="AU65" s="101"/>
      <c r="AV65" s="730">
        <f>AV66+AV67</f>
        <v>0</v>
      </c>
      <c r="AW65" s="716">
        <f>AW66+AW67</f>
        <v>0</v>
      </c>
      <c r="AX65" s="81">
        <f t="shared" si="41"/>
        <v>0</v>
      </c>
      <c r="AY65" s="82"/>
      <c r="AZ65" s="94"/>
      <c r="BA65" s="94"/>
      <c r="BB65" s="84"/>
      <c r="BC65" s="85"/>
      <c r="BD65" s="85"/>
      <c r="BE65" s="81"/>
      <c r="BF65" s="84"/>
      <c r="BG65" s="86"/>
      <c r="BH65" s="97"/>
      <c r="BI65" s="87">
        <f t="shared" si="39"/>
        <v>0</v>
      </c>
      <c r="BJ65" s="85"/>
      <c r="BK65" s="96"/>
      <c r="BL65" s="102"/>
      <c r="BM65" s="82"/>
      <c r="BN65" s="89"/>
      <c r="BO65" s="90"/>
      <c r="BP65" s="99"/>
    </row>
    <row r="66" spans="1:68" ht="30" customHeight="1">
      <c r="A66" s="694">
        <v>50</v>
      </c>
      <c r="B66" s="27" t="s">
        <v>70</v>
      </c>
      <c r="C66" s="75"/>
      <c r="D66" s="711"/>
      <c r="E66" s="724"/>
      <c r="F66" s="81">
        <f t="shared" si="40"/>
        <v>0</v>
      </c>
      <c r="G66" s="30"/>
      <c r="H66" s="48"/>
      <c r="I66" s="48"/>
      <c r="J66" s="32"/>
      <c r="K66" s="33"/>
      <c r="L66" s="33"/>
      <c r="M66" s="34"/>
      <c r="N66" s="32"/>
      <c r="O66" s="35"/>
      <c r="P66" s="51"/>
      <c r="Q66" s="66">
        <f t="shared" si="36"/>
        <v>0</v>
      </c>
      <c r="R66" s="100"/>
      <c r="S66" s="53"/>
      <c r="T66" s="40"/>
      <c r="U66" s="41"/>
      <c r="V66" s="42"/>
      <c r="W66" s="43"/>
      <c r="X66" s="74"/>
      <c r="Y66" s="75"/>
      <c r="Z66" s="711"/>
      <c r="AA66" s="724"/>
      <c r="AB66" s="81">
        <f t="shared" si="37"/>
        <v>0</v>
      </c>
      <c r="AC66" s="30"/>
      <c r="AD66" s="48"/>
      <c r="AE66" s="48"/>
      <c r="AF66" s="32"/>
      <c r="AG66" s="33"/>
      <c r="AH66" s="33"/>
      <c r="AI66" s="34"/>
      <c r="AJ66" s="32"/>
      <c r="AK66" s="35"/>
      <c r="AL66" s="51"/>
      <c r="AM66" s="66">
        <f t="shared" si="38"/>
        <v>0</v>
      </c>
      <c r="AN66" s="100"/>
      <c r="AO66" s="53"/>
      <c r="AP66" s="40"/>
      <c r="AQ66" s="41"/>
      <c r="AR66" s="42"/>
      <c r="AS66" s="43"/>
      <c r="AT66" s="74"/>
      <c r="AU66" s="75"/>
      <c r="AV66" s="711"/>
      <c r="AW66" s="724"/>
      <c r="AX66" s="81">
        <f t="shared" si="41"/>
        <v>0</v>
      </c>
      <c r="AY66" s="30"/>
      <c r="AZ66" s="48"/>
      <c r="BA66" s="48"/>
      <c r="BB66" s="32"/>
      <c r="BC66" s="33"/>
      <c r="BD66" s="33"/>
      <c r="BE66" s="34"/>
      <c r="BF66" s="32"/>
      <c r="BG66" s="35"/>
      <c r="BH66" s="51"/>
      <c r="BI66" s="66">
        <f t="shared" si="39"/>
        <v>0</v>
      </c>
      <c r="BJ66" s="100"/>
      <c r="BK66" s="53"/>
      <c r="BL66" s="40"/>
      <c r="BM66" s="41"/>
      <c r="BN66" s="42"/>
      <c r="BO66" s="43"/>
      <c r="BP66" s="74"/>
    </row>
    <row r="67" spans="1:68" ht="30" customHeight="1">
      <c r="A67" s="696">
        <v>51</v>
      </c>
      <c r="B67" s="27" t="s">
        <v>71</v>
      </c>
      <c r="C67" s="75"/>
      <c r="D67" s="711"/>
      <c r="E67" s="724"/>
      <c r="F67" s="81">
        <f t="shared" si="40"/>
        <v>0</v>
      </c>
      <c r="G67" s="30"/>
      <c r="H67" s="48"/>
      <c r="I67" s="48"/>
      <c r="J67" s="32"/>
      <c r="K67" s="33"/>
      <c r="L67" s="33"/>
      <c r="M67" s="34"/>
      <c r="N67" s="32"/>
      <c r="O67" s="35"/>
      <c r="P67" s="51"/>
      <c r="Q67" s="66">
        <f t="shared" si="36"/>
        <v>0</v>
      </c>
      <c r="R67" s="100"/>
      <c r="S67" s="53"/>
      <c r="T67" s="40"/>
      <c r="U67" s="41"/>
      <c r="V67" s="42"/>
      <c r="W67" s="43"/>
      <c r="X67" s="74"/>
      <c r="Y67" s="75"/>
      <c r="Z67" s="711"/>
      <c r="AA67" s="724"/>
      <c r="AB67" s="81">
        <f t="shared" si="37"/>
        <v>0</v>
      </c>
      <c r="AC67" s="30"/>
      <c r="AD67" s="48"/>
      <c r="AE67" s="48"/>
      <c r="AF67" s="32"/>
      <c r="AG67" s="33"/>
      <c r="AH67" s="33"/>
      <c r="AI67" s="34"/>
      <c r="AJ67" s="32"/>
      <c r="AK67" s="35"/>
      <c r="AL67" s="51"/>
      <c r="AM67" s="66">
        <f t="shared" si="38"/>
        <v>0</v>
      </c>
      <c r="AN67" s="100"/>
      <c r="AO67" s="53"/>
      <c r="AP67" s="40"/>
      <c r="AQ67" s="41"/>
      <c r="AR67" s="42"/>
      <c r="AS67" s="43"/>
      <c r="AT67" s="74"/>
      <c r="AU67" s="75"/>
      <c r="AV67" s="711"/>
      <c r="AW67" s="724"/>
      <c r="AX67" s="81">
        <f t="shared" si="41"/>
        <v>0</v>
      </c>
      <c r="AY67" s="30"/>
      <c r="AZ67" s="48"/>
      <c r="BA67" s="48"/>
      <c r="BB67" s="32"/>
      <c r="BC67" s="33"/>
      <c r="BD67" s="33"/>
      <c r="BE67" s="34"/>
      <c r="BF67" s="32"/>
      <c r="BG67" s="35"/>
      <c r="BH67" s="51"/>
      <c r="BI67" s="66">
        <f t="shared" si="39"/>
        <v>0</v>
      </c>
      <c r="BJ67" s="100"/>
      <c r="BK67" s="53"/>
      <c r="BL67" s="40"/>
      <c r="BM67" s="41"/>
      <c r="BN67" s="42"/>
      <c r="BO67" s="43"/>
      <c r="BP67" s="74"/>
    </row>
    <row r="68" spans="1:68" ht="30" customHeight="1">
      <c r="A68" s="694">
        <v>52</v>
      </c>
      <c r="B68" s="79" t="s">
        <v>72</v>
      </c>
      <c r="C68" s="101">
        <v>1</v>
      </c>
      <c r="D68" s="730">
        <v>10</v>
      </c>
      <c r="E68" s="716">
        <v>5</v>
      </c>
      <c r="F68" s="81">
        <f t="shared" si="40"/>
        <v>40</v>
      </c>
      <c r="G68" s="82">
        <v>15</v>
      </c>
      <c r="H68" s="94"/>
      <c r="I68" s="94"/>
      <c r="J68" s="84">
        <v>10</v>
      </c>
      <c r="K68" s="85">
        <v>5</v>
      </c>
      <c r="L68" s="85"/>
      <c r="M68" s="81">
        <v>10</v>
      </c>
      <c r="N68" s="84"/>
      <c r="O68" s="86"/>
      <c r="P68" s="97" t="s">
        <v>95</v>
      </c>
      <c r="Q68" s="87"/>
      <c r="R68" s="85"/>
      <c r="S68" s="96"/>
      <c r="T68" s="102"/>
      <c r="U68" s="82"/>
      <c r="V68" s="89"/>
      <c r="W68" s="90"/>
      <c r="X68" s="99"/>
      <c r="Y68" s="101"/>
      <c r="Z68" s="730"/>
      <c r="AA68" s="716"/>
      <c r="AB68" s="81">
        <f t="shared" si="37"/>
        <v>0</v>
      </c>
      <c r="AC68" s="82"/>
      <c r="AD68" s="94"/>
      <c r="AE68" s="94"/>
      <c r="AF68" s="84"/>
      <c r="AG68" s="85"/>
      <c r="AH68" s="85"/>
      <c r="AI68" s="81"/>
      <c r="AJ68" s="84"/>
      <c r="AK68" s="86"/>
      <c r="AL68" s="97"/>
      <c r="AM68" s="87">
        <f t="shared" si="38"/>
        <v>0</v>
      </c>
      <c r="AN68" s="85"/>
      <c r="AO68" s="96"/>
      <c r="AP68" s="102"/>
      <c r="AQ68" s="82"/>
      <c r="AR68" s="89"/>
      <c r="AS68" s="90"/>
      <c r="AT68" s="99"/>
      <c r="AU68" s="101">
        <v>1</v>
      </c>
      <c r="AV68" s="730">
        <v>10</v>
      </c>
      <c r="AW68" s="716">
        <v>5</v>
      </c>
      <c r="AX68" s="81">
        <f t="shared" si="41"/>
        <v>40</v>
      </c>
      <c r="AY68" s="82">
        <v>15</v>
      </c>
      <c r="AZ68" s="94"/>
      <c r="BA68" s="94"/>
      <c r="BB68" s="84">
        <v>10</v>
      </c>
      <c r="BC68" s="85">
        <v>5</v>
      </c>
      <c r="BD68" s="85"/>
      <c r="BE68" s="81">
        <v>10</v>
      </c>
      <c r="BF68" s="84"/>
      <c r="BG68" s="86"/>
      <c r="BH68" s="97" t="s">
        <v>95</v>
      </c>
      <c r="BI68" s="87"/>
      <c r="BJ68" s="85"/>
      <c r="BK68" s="96"/>
      <c r="BL68" s="102"/>
      <c r="BM68" s="82"/>
      <c r="BN68" s="89"/>
      <c r="BO68" s="90"/>
      <c r="BP68" s="99"/>
    </row>
    <row r="69" spans="1:68" ht="30" customHeight="1">
      <c r="A69" s="696">
        <v>53</v>
      </c>
      <c r="B69" s="79" t="s">
        <v>48</v>
      </c>
      <c r="C69" s="101"/>
      <c r="D69" s="730"/>
      <c r="E69" s="716"/>
      <c r="F69" s="81">
        <f t="shared" si="40"/>
        <v>0</v>
      </c>
      <c r="G69" s="82"/>
      <c r="H69" s="94"/>
      <c r="I69" s="94"/>
      <c r="J69" s="84"/>
      <c r="K69" s="85"/>
      <c r="L69" s="85"/>
      <c r="M69" s="81"/>
      <c r="N69" s="84"/>
      <c r="O69" s="86"/>
      <c r="P69" s="97"/>
      <c r="Q69" s="87">
        <f t="shared" si="36"/>
        <v>0</v>
      </c>
      <c r="R69" s="85"/>
      <c r="S69" s="96"/>
      <c r="T69" s="102"/>
      <c r="U69" s="82"/>
      <c r="V69" s="89"/>
      <c r="W69" s="90"/>
      <c r="X69" s="99"/>
      <c r="Y69" s="101"/>
      <c r="Z69" s="730"/>
      <c r="AA69" s="716"/>
      <c r="AB69" s="81">
        <f t="shared" si="37"/>
        <v>0</v>
      </c>
      <c r="AC69" s="82"/>
      <c r="AD69" s="94"/>
      <c r="AE69" s="94"/>
      <c r="AF69" s="84"/>
      <c r="AG69" s="85"/>
      <c r="AH69" s="85"/>
      <c r="AI69" s="81"/>
      <c r="AJ69" s="84"/>
      <c r="AK69" s="86"/>
      <c r="AL69" s="97"/>
      <c r="AM69" s="87">
        <f t="shared" si="38"/>
        <v>0</v>
      </c>
      <c r="AN69" s="85"/>
      <c r="AO69" s="96"/>
      <c r="AP69" s="102"/>
      <c r="AQ69" s="82"/>
      <c r="AR69" s="89"/>
      <c r="AS69" s="90"/>
      <c r="AT69" s="99"/>
      <c r="AU69" s="101"/>
      <c r="AV69" s="730"/>
      <c r="AW69" s="716"/>
      <c r="AX69" s="81">
        <f t="shared" si="41"/>
        <v>0</v>
      </c>
      <c r="AY69" s="82"/>
      <c r="AZ69" s="94"/>
      <c r="BA69" s="94"/>
      <c r="BB69" s="84"/>
      <c r="BC69" s="85"/>
      <c r="BD69" s="85"/>
      <c r="BE69" s="81"/>
      <c r="BF69" s="84"/>
      <c r="BG69" s="86"/>
      <c r="BH69" s="97"/>
      <c r="BI69" s="87">
        <f t="shared" si="39"/>
        <v>0</v>
      </c>
      <c r="BJ69" s="85"/>
      <c r="BK69" s="96"/>
      <c r="BL69" s="102"/>
      <c r="BM69" s="82"/>
      <c r="BN69" s="89"/>
      <c r="BO69" s="90"/>
      <c r="BP69" s="99"/>
    </row>
    <row r="70" spans="1:68" ht="31.5" customHeight="1">
      <c r="A70" s="694">
        <v>54</v>
      </c>
      <c r="B70" s="79" t="s">
        <v>73</v>
      </c>
      <c r="C70" s="101">
        <v>1</v>
      </c>
      <c r="D70" s="730">
        <v>5</v>
      </c>
      <c r="E70" s="716">
        <v>15</v>
      </c>
      <c r="F70" s="81">
        <f t="shared" si="40"/>
        <v>30</v>
      </c>
      <c r="G70" s="82">
        <v>20</v>
      </c>
      <c r="H70" s="94"/>
      <c r="I70" s="94"/>
      <c r="J70" s="84"/>
      <c r="K70" s="85"/>
      <c r="L70" s="85"/>
      <c r="M70" s="81">
        <v>10</v>
      </c>
      <c r="N70" s="84"/>
      <c r="O70" s="86"/>
      <c r="P70" s="97" t="s">
        <v>96</v>
      </c>
      <c r="Q70" s="87">
        <f t="shared" si="36"/>
        <v>0</v>
      </c>
      <c r="R70" s="85"/>
      <c r="S70" s="96"/>
      <c r="T70" s="102"/>
      <c r="U70" s="82"/>
      <c r="V70" s="89"/>
      <c r="W70" s="90"/>
      <c r="X70" s="99"/>
      <c r="Y70" s="101"/>
      <c r="Z70" s="730"/>
      <c r="AA70" s="716"/>
      <c r="AB70" s="81">
        <f t="shared" si="37"/>
        <v>0</v>
      </c>
      <c r="AC70" s="82"/>
      <c r="AD70" s="94"/>
      <c r="AE70" s="94"/>
      <c r="AF70" s="84"/>
      <c r="AG70" s="85"/>
      <c r="AH70" s="85"/>
      <c r="AI70" s="81"/>
      <c r="AJ70" s="84"/>
      <c r="AK70" s="86"/>
      <c r="AL70" s="97"/>
      <c r="AM70" s="87">
        <f t="shared" si="38"/>
        <v>0</v>
      </c>
      <c r="AN70" s="85"/>
      <c r="AO70" s="96"/>
      <c r="AP70" s="102"/>
      <c r="AQ70" s="82"/>
      <c r="AR70" s="89"/>
      <c r="AS70" s="90"/>
      <c r="AT70" s="99"/>
      <c r="AU70" s="101">
        <v>1</v>
      </c>
      <c r="AV70" s="730">
        <v>5</v>
      </c>
      <c r="AW70" s="716">
        <v>15</v>
      </c>
      <c r="AX70" s="81">
        <f t="shared" si="41"/>
        <v>30</v>
      </c>
      <c r="AY70" s="82">
        <v>20</v>
      </c>
      <c r="AZ70" s="94"/>
      <c r="BA70" s="94"/>
      <c r="BB70" s="84"/>
      <c r="BC70" s="85"/>
      <c r="BD70" s="85"/>
      <c r="BE70" s="81">
        <v>10</v>
      </c>
      <c r="BF70" s="84"/>
      <c r="BG70" s="86"/>
      <c r="BH70" s="97" t="s">
        <v>96</v>
      </c>
      <c r="BI70" s="87">
        <f t="shared" si="39"/>
        <v>0</v>
      </c>
      <c r="BJ70" s="85"/>
      <c r="BK70" s="96"/>
      <c r="BL70" s="102"/>
      <c r="BM70" s="82"/>
      <c r="BN70" s="89"/>
      <c r="BO70" s="90"/>
      <c r="BP70" s="99"/>
    </row>
    <row r="71" spans="1:68" ht="30" customHeight="1">
      <c r="A71" s="696">
        <v>55</v>
      </c>
      <c r="B71" s="79" t="s">
        <v>91</v>
      </c>
      <c r="C71" s="425"/>
      <c r="D71" s="730"/>
      <c r="E71" s="716"/>
      <c r="F71" s="85"/>
      <c r="G71" s="85"/>
      <c r="H71" s="94"/>
      <c r="I71" s="94"/>
      <c r="J71" s="85"/>
      <c r="K71" s="85"/>
      <c r="L71" s="85"/>
      <c r="M71" s="394"/>
      <c r="N71" s="84"/>
      <c r="O71" s="86"/>
      <c r="P71" s="345"/>
      <c r="Q71" s="345"/>
      <c r="R71" s="396"/>
      <c r="S71" s="96"/>
      <c r="T71" s="102"/>
      <c r="U71" s="82"/>
      <c r="V71" s="89"/>
      <c r="W71" s="90"/>
      <c r="X71" s="99"/>
      <c r="Y71" s="101"/>
      <c r="Z71" s="730"/>
      <c r="AA71" s="716"/>
      <c r="AB71" s="81"/>
      <c r="AC71" s="82"/>
      <c r="AD71" s="94"/>
      <c r="AE71" s="94"/>
      <c r="AF71" s="84"/>
      <c r="AG71" s="85"/>
      <c r="AH71" s="85"/>
      <c r="AI71" s="81"/>
      <c r="AJ71" s="84"/>
      <c r="AK71" s="86"/>
      <c r="AL71" s="97"/>
      <c r="AM71" s="87"/>
      <c r="AN71" s="85"/>
      <c r="AO71" s="96"/>
      <c r="AP71" s="102"/>
      <c r="AQ71" s="82"/>
      <c r="AR71" s="89"/>
      <c r="AS71" s="90"/>
      <c r="AT71" s="99"/>
      <c r="AU71" s="101"/>
      <c r="AV71" s="730"/>
      <c r="AW71" s="716"/>
      <c r="AX71" s="81"/>
      <c r="AY71" s="82"/>
      <c r="AZ71" s="94"/>
      <c r="BA71" s="94"/>
      <c r="BB71" s="84"/>
      <c r="BC71" s="85"/>
      <c r="BD71" s="85"/>
      <c r="BE71" s="81"/>
      <c r="BF71" s="84"/>
      <c r="BG71" s="86"/>
      <c r="BH71" s="97"/>
      <c r="BI71" s="87"/>
      <c r="BJ71" s="85"/>
      <c r="BK71" s="96"/>
      <c r="BL71" s="102"/>
      <c r="BM71" s="82"/>
      <c r="BN71" s="89"/>
      <c r="BO71" s="90"/>
      <c r="BP71" s="99"/>
    </row>
    <row r="72" spans="1:68" ht="30" customHeight="1" thickBot="1">
      <c r="A72" s="694">
        <v>56</v>
      </c>
      <c r="B72" s="280" t="s">
        <v>49</v>
      </c>
      <c r="C72" s="101"/>
      <c r="D72" s="730"/>
      <c r="E72" s="717"/>
      <c r="F72" s="582">
        <f t="shared" si="40"/>
        <v>0</v>
      </c>
      <c r="G72" s="583"/>
      <c r="H72" s="584"/>
      <c r="I72" s="584"/>
      <c r="J72" s="585"/>
      <c r="K72" s="586"/>
      <c r="L72" s="586"/>
      <c r="M72" s="582"/>
      <c r="N72" s="585"/>
      <c r="O72" s="587"/>
      <c r="P72" s="588"/>
      <c r="Q72" s="589">
        <f t="shared" si="36"/>
        <v>0</v>
      </c>
      <c r="R72" s="586"/>
      <c r="S72" s="590"/>
      <c r="T72" s="88"/>
      <c r="U72" s="583"/>
      <c r="V72" s="591"/>
      <c r="W72" s="592"/>
      <c r="X72" s="593"/>
      <c r="Y72" s="101"/>
      <c r="Z72" s="730"/>
      <c r="AA72" s="717"/>
      <c r="AB72" s="582">
        <f t="shared" si="37"/>
        <v>0</v>
      </c>
      <c r="AC72" s="583"/>
      <c r="AD72" s="584"/>
      <c r="AE72" s="584"/>
      <c r="AF72" s="585"/>
      <c r="AG72" s="586"/>
      <c r="AH72" s="586"/>
      <c r="AI72" s="582"/>
      <c r="AJ72" s="585"/>
      <c r="AK72" s="587"/>
      <c r="AL72" s="588"/>
      <c r="AM72" s="589">
        <f t="shared" si="38"/>
        <v>0</v>
      </c>
      <c r="AN72" s="586"/>
      <c r="AO72" s="590"/>
      <c r="AP72" s="88"/>
      <c r="AQ72" s="583"/>
      <c r="AR72" s="591"/>
      <c r="AS72" s="592"/>
      <c r="AT72" s="593"/>
      <c r="AU72" s="101"/>
      <c r="AV72" s="730"/>
      <c r="AW72" s="717"/>
      <c r="AX72" s="582">
        <f t="shared" si="41"/>
        <v>0</v>
      </c>
      <c r="AY72" s="583"/>
      <c r="AZ72" s="584"/>
      <c r="BA72" s="584"/>
      <c r="BB72" s="585"/>
      <c r="BC72" s="586"/>
      <c r="BD72" s="586"/>
      <c r="BE72" s="582"/>
      <c r="BF72" s="585"/>
      <c r="BG72" s="587"/>
      <c r="BH72" s="588"/>
      <c r="BI72" s="589">
        <f t="shared" si="39"/>
        <v>0</v>
      </c>
      <c r="BJ72" s="586"/>
      <c r="BK72" s="590"/>
      <c r="BL72" s="88"/>
      <c r="BM72" s="583"/>
      <c r="BN72" s="591"/>
      <c r="BO72" s="592"/>
      <c r="BP72" s="99"/>
    </row>
    <row r="73" spans="1:68" s="13" customFormat="1" ht="24" customHeight="1" thickBot="1">
      <c r="A73" s="783" t="s">
        <v>9</v>
      </c>
      <c r="B73" s="784"/>
      <c r="C73" s="293">
        <f>C43+C44+C47+C50+C53+C56+C59+C62+C65+C68+C69+C70+C71+C72</f>
        <v>17</v>
      </c>
      <c r="D73" s="711">
        <f>D72+D71+D70+D69+D68+D65+D62+D59+D56+D53+D50+D47+D44+D43</f>
        <v>70</v>
      </c>
      <c r="E73" s="725">
        <f>E72+E71+E70+E69+E68+E65+E62+E59+E56+E53+E50+E47+E44+E43</f>
        <v>70</v>
      </c>
      <c r="F73" s="322">
        <f>F43+F44+F47+F50+F53+F56+F59+F62+F65+F68+F69+F70+F71+F72</f>
        <v>515</v>
      </c>
      <c r="G73" s="322">
        <f aca="true" t="shared" si="42" ref="G73:M73">G43+G44+G47+G50+G53+G56+G59+G62+G65+G68+G69+G70+G71+G72</f>
        <v>140</v>
      </c>
      <c r="H73" s="322">
        <f t="shared" si="42"/>
        <v>0</v>
      </c>
      <c r="I73" s="322">
        <f t="shared" si="42"/>
        <v>0</v>
      </c>
      <c r="J73" s="322">
        <f t="shared" si="42"/>
        <v>60</v>
      </c>
      <c r="K73" s="322">
        <f t="shared" si="42"/>
        <v>205</v>
      </c>
      <c r="L73" s="322">
        <f t="shared" si="42"/>
        <v>0</v>
      </c>
      <c r="M73" s="322">
        <f t="shared" si="42"/>
        <v>110</v>
      </c>
      <c r="N73" s="295"/>
      <c r="O73" s="296"/>
      <c r="P73" s="184"/>
      <c r="Q73" s="322">
        <f>Q43+Q44+Q47+Q50+Q53+Q56+Q59+Q62+Q65+Q68+Q69+Q70+Q71+Q72</f>
        <v>560</v>
      </c>
      <c r="R73" s="322">
        <f aca="true" t="shared" si="43" ref="R73:W73">R43+R44+R47+R50+R53+R56+R59+R62+R65+R68+R69+R70+R71+R72</f>
        <v>518</v>
      </c>
      <c r="S73" s="322">
        <f t="shared" si="43"/>
        <v>42</v>
      </c>
      <c r="T73" s="293">
        <f t="shared" si="43"/>
        <v>21</v>
      </c>
      <c r="U73" s="322">
        <f t="shared" si="43"/>
        <v>0</v>
      </c>
      <c r="V73" s="322">
        <f t="shared" si="43"/>
        <v>440</v>
      </c>
      <c r="W73" s="293">
        <f t="shared" si="43"/>
        <v>17</v>
      </c>
      <c r="X73" s="184"/>
      <c r="Y73" s="293">
        <f>Y43+Y44+Y47+Y50+Y53+Y56+Y59+Y62+Y65+Y68+Y69+Y70+Y71+Y72</f>
        <v>15</v>
      </c>
      <c r="Z73" s="711">
        <f>Z72+Z71+Z70+Z69+Z68+Z65+Z62+Z59+Z56+Z53+Z50+Z47+Z44+Z43</f>
        <v>55</v>
      </c>
      <c r="AA73" s="725">
        <f>AA72+AA71+AA70+AA69+AA68+AA65+AA62+AA59+AA56+AA53+AA50+AA47+AA44+AA43</f>
        <v>50</v>
      </c>
      <c r="AB73" s="294">
        <f aca="true" t="shared" si="44" ref="AB73:BP73">AB43+AB44+AB47+AB50+AB53+AB56+AB59+AB62+AB65+AB68+AB69+AB70+AB71+AB72</f>
        <v>445</v>
      </c>
      <c r="AC73" s="294">
        <f t="shared" si="44"/>
        <v>105</v>
      </c>
      <c r="AD73" s="294">
        <f t="shared" si="44"/>
        <v>0</v>
      </c>
      <c r="AE73" s="294">
        <f t="shared" si="44"/>
        <v>0</v>
      </c>
      <c r="AF73" s="294">
        <f t="shared" si="44"/>
        <v>50</v>
      </c>
      <c r="AG73" s="294">
        <f t="shared" si="44"/>
        <v>200</v>
      </c>
      <c r="AH73" s="294">
        <f t="shared" si="44"/>
        <v>0</v>
      </c>
      <c r="AI73" s="294">
        <f t="shared" si="44"/>
        <v>90</v>
      </c>
      <c r="AJ73" s="294">
        <f t="shared" si="44"/>
        <v>0</v>
      </c>
      <c r="AK73" s="294">
        <f t="shared" si="44"/>
        <v>0</v>
      </c>
      <c r="AL73" s="294" t="e">
        <f t="shared" si="44"/>
        <v>#VALUE!</v>
      </c>
      <c r="AM73" s="294">
        <f t="shared" si="44"/>
        <v>305</v>
      </c>
      <c r="AN73" s="294">
        <f t="shared" si="44"/>
        <v>281</v>
      </c>
      <c r="AO73" s="294">
        <f t="shared" si="44"/>
        <v>24</v>
      </c>
      <c r="AP73" s="293">
        <f t="shared" si="44"/>
        <v>12</v>
      </c>
      <c r="AQ73" s="294">
        <f t="shared" si="44"/>
        <v>0</v>
      </c>
      <c r="AR73" s="294">
        <f t="shared" si="44"/>
        <v>0</v>
      </c>
      <c r="AS73" s="293">
        <f t="shared" si="44"/>
        <v>0</v>
      </c>
      <c r="AT73" s="294" t="e">
        <f t="shared" si="44"/>
        <v>#VALUE!</v>
      </c>
      <c r="AU73" s="293">
        <f t="shared" si="44"/>
        <v>2</v>
      </c>
      <c r="AV73" s="711">
        <f>AV72+AV71+AV70+AV69+AV68+AV65+AV62+AV59+AV56+AV53+AV50+AV47+AV44+AV43</f>
        <v>15</v>
      </c>
      <c r="AW73" s="725">
        <f>AW72+AW71+AW70+AW69+AW68+AW65+AW62+AW59+AW56+AW53+AW50+AW47+AW44+AW43</f>
        <v>20</v>
      </c>
      <c r="AX73" s="294">
        <f t="shared" si="44"/>
        <v>70</v>
      </c>
      <c r="AY73" s="294">
        <f t="shared" si="44"/>
        <v>35</v>
      </c>
      <c r="AZ73" s="294">
        <f t="shared" si="44"/>
        <v>0</v>
      </c>
      <c r="BA73" s="294">
        <f t="shared" si="44"/>
        <v>0</v>
      </c>
      <c r="BB73" s="294">
        <f t="shared" si="44"/>
        <v>10</v>
      </c>
      <c r="BC73" s="294">
        <f t="shared" si="44"/>
        <v>5</v>
      </c>
      <c r="BD73" s="294">
        <f t="shared" si="44"/>
        <v>0</v>
      </c>
      <c r="BE73" s="294">
        <f t="shared" si="44"/>
        <v>20</v>
      </c>
      <c r="BF73" s="294">
        <f t="shared" si="44"/>
        <v>0</v>
      </c>
      <c r="BG73" s="294">
        <f t="shared" si="44"/>
        <v>0</v>
      </c>
      <c r="BH73" s="294" t="e">
        <f t="shared" si="44"/>
        <v>#VALUE!</v>
      </c>
      <c r="BI73" s="294">
        <f t="shared" si="44"/>
        <v>255</v>
      </c>
      <c r="BJ73" s="294">
        <f t="shared" si="44"/>
        <v>237</v>
      </c>
      <c r="BK73" s="294">
        <f t="shared" si="44"/>
        <v>18</v>
      </c>
      <c r="BL73" s="293">
        <f t="shared" si="44"/>
        <v>9</v>
      </c>
      <c r="BM73" s="294">
        <f t="shared" si="44"/>
        <v>0</v>
      </c>
      <c r="BN73" s="294">
        <f t="shared" si="44"/>
        <v>440</v>
      </c>
      <c r="BO73" s="293">
        <f t="shared" si="44"/>
        <v>17</v>
      </c>
      <c r="BP73" s="294" t="e">
        <f t="shared" si="44"/>
        <v>#VALUE!</v>
      </c>
    </row>
    <row r="74" spans="1:68" ht="22.5" customHeight="1" thickBot="1">
      <c r="A74" s="785" t="s">
        <v>115</v>
      </c>
      <c r="B74" s="847"/>
      <c r="C74" s="803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5"/>
      <c r="Y74" s="803"/>
      <c r="Z74" s="804"/>
      <c r="AA74" s="804"/>
      <c r="AB74" s="804"/>
      <c r="AC74" s="804"/>
      <c r="AD74" s="804"/>
      <c r="AE74" s="804"/>
      <c r="AF74" s="804"/>
      <c r="AG74" s="804"/>
      <c r="AH74" s="804"/>
      <c r="AI74" s="804"/>
      <c r="AJ74" s="804"/>
      <c r="AK74" s="804"/>
      <c r="AL74" s="804"/>
      <c r="AM74" s="804"/>
      <c r="AN74" s="804"/>
      <c r="AO74" s="804"/>
      <c r="AP74" s="804"/>
      <c r="AQ74" s="804"/>
      <c r="AR74" s="804"/>
      <c r="AS74" s="804"/>
      <c r="AT74" s="805"/>
      <c r="AU74" s="803"/>
      <c r="AV74" s="804"/>
      <c r="AW74" s="804"/>
      <c r="AX74" s="804"/>
      <c r="AY74" s="804"/>
      <c r="AZ74" s="804"/>
      <c r="BA74" s="804"/>
      <c r="BB74" s="804"/>
      <c r="BC74" s="804"/>
      <c r="BD74" s="804"/>
      <c r="BE74" s="804"/>
      <c r="BF74" s="804"/>
      <c r="BG74" s="804"/>
      <c r="BH74" s="804"/>
      <c r="BI74" s="804"/>
      <c r="BJ74" s="804"/>
      <c r="BK74" s="804"/>
      <c r="BL74" s="804"/>
      <c r="BM74" s="804"/>
      <c r="BN74" s="804"/>
      <c r="BO74" s="804"/>
      <c r="BP74" s="805"/>
    </row>
    <row r="75" spans="1:68" ht="30" customHeight="1">
      <c r="A75" s="696">
        <v>57</v>
      </c>
      <c r="B75" s="105" t="s">
        <v>22</v>
      </c>
      <c r="C75" s="335"/>
      <c r="D75" s="712"/>
      <c r="E75" s="721"/>
      <c r="F75" s="336">
        <f>SUM(G75:M75)</f>
        <v>0</v>
      </c>
      <c r="G75" s="337"/>
      <c r="H75" s="337"/>
      <c r="I75" s="337"/>
      <c r="J75" s="337"/>
      <c r="K75" s="337"/>
      <c r="L75" s="337"/>
      <c r="M75" s="338"/>
      <c r="N75" s="551"/>
      <c r="O75" s="552"/>
      <c r="P75" s="348"/>
      <c r="Q75" s="564"/>
      <c r="R75" s="553"/>
      <c r="S75" s="553"/>
      <c r="T75" s="554"/>
      <c r="U75" s="555"/>
      <c r="V75" s="556"/>
      <c r="W75" s="567"/>
      <c r="X75" s="348"/>
      <c r="Y75" s="569"/>
      <c r="Z75" s="712"/>
      <c r="AA75" s="721"/>
      <c r="AB75" s="336">
        <f>SUM(AC75:AI75)</f>
        <v>0</v>
      </c>
      <c r="AC75" s="337"/>
      <c r="AD75" s="337"/>
      <c r="AE75" s="337"/>
      <c r="AF75" s="337"/>
      <c r="AG75" s="337"/>
      <c r="AH75" s="337"/>
      <c r="AI75" s="337"/>
      <c r="AJ75" s="551"/>
      <c r="AK75" s="552"/>
      <c r="AL75" s="348"/>
      <c r="AM75" s="564"/>
      <c r="AN75" s="553"/>
      <c r="AO75" s="553"/>
      <c r="AP75" s="554"/>
      <c r="AQ75" s="555"/>
      <c r="AR75" s="556"/>
      <c r="AS75" s="567"/>
      <c r="AT75" s="348"/>
      <c r="AU75" s="569"/>
      <c r="AV75" s="712"/>
      <c r="AW75" s="721"/>
      <c r="AX75" s="336">
        <f>SUM(AY75:BE75)</f>
        <v>0</v>
      </c>
      <c r="AY75" s="337"/>
      <c r="AZ75" s="337"/>
      <c r="BA75" s="337"/>
      <c r="BB75" s="337"/>
      <c r="BC75" s="337"/>
      <c r="BD75" s="337"/>
      <c r="BE75" s="337"/>
      <c r="BF75" s="551"/>
      <c r="BG75" s="552"/>
      <c r="BH75" s="348"/>
      <c r="BI75" s="564"/>
      <c r="BJ75" s="553"/>
      <c r="BK75" s="553"/>
      <c r="BL75" s="554"/>
      <c r="BM75" s="572"/>
      <c r="BN75" s="576"/>
      <c r="BO75" s="577"/>
      <c r="BP75" s="348"/>
    </row>
    <row r="76" spans="1:68" ht="30" customHeight="1">
      <c r="A76" s="694">
        <v>58</v>
      </c>
      <c r="B76" s="105" t="s">
        <v>23</v>
      </c>
      <c r="C76" s="339"/>
      <c r="D76" s="712"/>
      <c r="E76" s="721"/>
      <c r="F76" s="106">
        <f>SUM(G76:M76)</f>
        <v>0</v>
      </c>
      <c r="G76" s="107"/>
      <c r="H76" s="107"/>
      <c r="I76" s="107"/>
      <c r="J76" s="107"/>
      <c r="K76" s="107"/>
      <c r="L76" s="107"/>
      <c r="M76" s="340"/>
      <c r="N76" s="108"/>
      <c r="O76" s="109"/>
      <c r="P76" s="58"/>
      <c r="Q76" s="346"/>
      <c r="R76" s="111"/>
      <c r="S76" s="111"/>
      <c r="T76" s="112"/>
      <c r="U76" s="113"/>
      <c r="V76" s="114"/>
      <c r="W76" s="352"/>
      <c r="X76" s="58"/>
      <c r="Y76" s="354"/>
      <c r="Z76" s="712"/>
      <c r="AA76" s="721"/>
      <c r="AB76" s="106">
        <f>SUM(AC76:AI76)</f>
        <v>0</v>
      </c>
      <c r="AC76" s="107"/>
      <c r="AD76" s="107"/>
      <c r="AE76" s="107"/>
      <c r="AF76" s="107"/>
      <c r="AG76" s="107"/>
      <c r="AH76" s="107"/>
      <c r="AI76" s="107"/>
      <c r="AJ76" s="108"/>
      <c r="AK76" s="109"/>
      <c r="AL76" s="58"/>
      <c r="AM76" s="346"/>
      <c r="AN76" s="111"/>
      <c r="AO76" s="111"/>
      <c r="AP76" s="112"/>
      <c r="AQ76" s="113"/>
      <c r="AR76" s="114"/>
      <c r="AS76" s="352"/>
      <c r="AT76" s="58"/>
      <c r="AU76" s="354"/>
      <c r="AV76" s="712"/>
      <c r="AW76" s="721"/>
      <c r="AX76" s="106">
        <f>SUM(AY76:BE76)</f>
        <v>0</v>
      </c>
      <c r="AY76" s="107"/>
      <c r="AZ76" s="107"/>
      <c r="BA76" s="107"/>
      <c r="BB76" s="107"/>
      <c r="BC76" s="107"/>
      <c r="BD76" s="107"/>
      <c r="BE76" s="107"/>
      <c r="BF76" s="108"/>
      <c r="BG76" s="109"/>
      <c r="BH76" s="58"/>
      <c r="BI76" s="346"/>
      <c r="BJ76" s="111"/>
      <c r="BK76" s="111"/>
      <c r="BL76" s="112"/>
      <c r="BM76" s="573"/>
      <c r="BN76" s="578"/>
      <c r="BO76" s="571"/>
      <c r="BP76" s="58"/>
    </row>
    <row r="77" spans="1:68" ht="30" customHeight="1">
      <c r="A77" s="696">
        <v>59</v>
      </c>
      <c r="B77" s="105" t="s">
        <v>24</v>
      </c>
      <c r="C77" s="339"/>
      <c r="D77" s="712"/>
      <c r="E77" s="721"/>
      <c r="F77" s="106">
        <f>SUM(G77:M77)</f>
        <v>0</v>
      </c>
      <c r="G77" s="107"/>
      <c r="H77" s="107"/>
      <c r="I77" s="107"/>
      <c r="J77" s="107"/>
      <c r="K77" s="107"/>
      <c r="L77" s="107"/>
      <c r="M77" s="340"/>
      <c r="N77" s="108"/>
      <c r="O77" s="109"/>
      <c r="P77" s="58"/>
      <c r="Q77" s="346"/>
      <c r="R77" s="111"/>
      <c r="S77" s="111"/>
      <c r="T77" s="112"/>
      <c r="U77" s="113"/>
      <c r="V77" s="114"/>
      <c r="W77" s="352"/>
      <c r="X77" s="58"/>
      <c r="Y77" s="354"/>
      <c r="Z77" s="712"/>
      <c r="AA77" s="721"/>
      <c r="AB77" s="106">
        <f>SUM(AC77:AI77)</f>
        <v>0</v>
      </c>
      <c r="AC77" s="107"/>
      <c r="AD77" s="107"/>
      <c r="AE77" s="107"/>
      <c r="AF77" s="107"/>
      <c r="AG77" s="107"/>
      <c r="AH77" s="107"/>
      <c r="AI77" s="107"/>
      <c r="AJ77" s="108"/>
      <c r="AK77" s="109"/>
      <c r="AL77" s="58"/>
      <c r="AM77" s="346"/>
      <c r="AN77" s="111"/>
      <c r="AO77" s="111"/>
      <c r="AP77" s="112"/>
      <c r="AQ77" s="113"/>
      <c r="AR77" s="114"/>
      <c r="AS77" s="352"/>
      <c r="AT77" s="58"/>
      <c r="AU77" s="354"/>
      <c r="AV77" s="712"/>
      <c r="AW77" s="721"/>
      <c r="AX77" s="106">
        <f>SUM(AY77:BE77)</f>
        <v>0</v>
      </c>
      <c r="AY77" s="107"/>
      <c r="AZ77" s="107"/>
      <c r="BA77" s="107"/>
      <c r="BB77" s="107"/>
      <c r="BC77" s="107"/>
      <c r="BD77" s="107"/>
      <c r="BE77" s="107"/>
      <c r="BF77" s="108"/>
      <c r="BG77" s="109"/>
      <c r="BH77" s="58"/>
      <c r="BI77" s="346"/>
      <c r="BJ77" s="111"/>
      <c r="BK77" s="111"/>
      <c r="BL77" s="112"/>
      <c r="BM77" s="573"/>
      <c r="BN77" s="578"/>
      <c r="BO77" s="571"/>
      <c r="BP77" s="58"/>
    </row>
    <row r="78" spans="1:68" ht="30" customHeight="1">
      <c r="A78" s="694">
        <v>60</v>
      </c>
      <c r="B78" s="105" t="s">
        <v>25</v>
      </c>
      <c r="C78" s="341"/>
      <c r="D78" s="712"/>
      <c r="E78" s="721"/>
      <c r="F78" s="106">
        <f>SUM(G78:M78)</f>
        <v>0</v>
      </c>
      <c r="G78" s="68"/>
      <c r="H78" s="68"/>
      <c r="I78" s="68"/>
      <c r="J78" s="68"/>
      <c r="K78" s="68"/>
      <c r="L78" s="68"/>
      <c r="M78" s="342"/>
      <c r="N78" s="108"/>
      <c r="O78" s="115"/>
      <c r="P78" s="58"/>
      <c r="Q78" s="346"/>
      <c r="R78" s="100"/>
      <c r="S78" s="100"/>
      <c r="T78" s="112"/>
      <c r="U78" s="68"/>
      <c r="V78" s="116"/>
      <c r="W78" s="352"/>
      <c r="X78" s="58"/>
      <c r="Y78" s="355"/>
      <c r="Z78" s="712"/>
      <c r="AA78" s="721"/>
      <c r="AB78" s="106">
        <f>SUM(AC78:AI78)</f>
        <v>0</v>
      </c>
      <c r="AC78" s="68"/>
      <c r="AD78" s="68"/>
      <c r="AE78" s="68"/>
      <c r="AF78" s="68"/>
      <c r="AG78" s="68"/>
      <c r="AH78" s="68"/>
      <c r="AI78" s="113"/>
      <c r="AJ78" s="108"/>
      <c r="AK78" s="115"/>
      <c r="AL78" s="58"/>
      <c r="AM78" s="346"/>
      <c r="AN78" s="100"/>
      <c r="AO78" s="100"/>
      <c r="AP78" s="112"/>
      <c r="AQ78" s="68"/>
      <c r="AR78" s="116"/>
      <c r="AS78" s="352"/>
      <c r="AT78" s="58"/>
      <c r="AU78" s="355"/>
      <c r="AV78" s="712"/>
      <c r="AW78" s="721"/>
      <c r="AX78" s="106">
        <f>SUM(AY78:BE78)</f>
        <v>0</v>
      </c>
      <c r="AY78" s="68"/>
      <c r="AZ78" s="68"/>
      <c r="BA78" s="68"/>
      <c r="BB78" s="68"/>
      <c r="BC78" s="68"/>
      <c r="BD78" s="68"/>
      <c r="BE78" s="113"/>
      <c r="BF78" s="108"/>
      <c r="BG78" s="115"/>
      <c r="BH78" s="58"/>
      <c r="BI78" s="346"/>
      <c r="BJ78" s="100"/>
      <c r="BK78" s="100"/>
      <c r="BL78" s="112"/>
      <c r="BM78" s="574"/>
      <c r="BN78" s="579"/>
      <c r="BO78" s="571"/>
      <c r="BP78" s="58"/>
    </row>
    <row r="79" spans="1:68" ht="30" customHeight="1">
      <c r="A79" s="696">
        <v>61</v>
      </c>
      <c r="B79" s="105" t="s">
        <v>93</v>
      </c>
      <c r="C79" s="341"/>
      <c r="D79" s="712"/>
      <c r="E79" s="721"/>
      <c r="F79" s="106">
        <v>0</v>
      </c>
      <c r="G79" s="68"/>
      <c r="H79" s="68"/>
      <c r="I79" s="68"/>
      <c r="J79" s="68"/>
      <c r="K79" s="68"/>
      <c r="L79" s="68"/>
      <c r="M79" s="342"/>
      <c r="N79" s="108"/>
      <c r="O79" s="115"/>
      <c r="P79" s="58"/>
      <c r="Q79" s="346"/>
      <c r="R79" s="100"/>
      <c r="S79" s="100"/>
      <c r="T79" s="112"/>
      <c r="U79" s="68"/>
      <c r="V79" s="116"/>
      <c r="W79" s="352"/>
      <c r="X79" s="58"/>
      <c r="Y79" s="355"/>
      <c r="Z79" s="712"/>
      <c r="AA79" s="721"/>
      <c r="AB79" s="106">
        <v>0</v>
      </c>
      <c r="AC79" s="68"/>
      <c r="AD79" s="68"/>
      <c r="AE79" s="68"/>
      <c r="AF79" s="68"/>
      <c r="AG79" s="68"/>
      <c r="AH79" s="68"/>
      <c r="AI79" s="113"/>
      <c r="AJ79" s="108"/>
      <c r="AK79" s="115"/>
      <c r="AL79" s="58"/>
      <c r="AM79" s="346"/>
      <c r="AN79" s="100"/>
      <c r="AO79" s="100"/>
      <c r="AP79" s="112"/>
      <c r="AQ79" s="68"/>
      <c r="AR79" s="116"/>
      <c r="AS79" s="352"/>
      <c r="AT79" s="58"/>
      <c r="AU79" s="355"/>
      <c r="AV79" s="712"/>
      <c r="AW79" s="721"/>
      <c r="AX79" s="106">
        <v>0</v>
      </c>
      <c r="AY79" s="68"/>
      <c r="AZ79" s="68"/>
      <c r="BA79" s="68"/>
      <c r="BB79" s="68"/>
      <c r="BC79" s="68"/>
      <c r="BD79" s="68"/>
      <c r="BE79" s="113"/>
      <c r="BF79" s="108"/>
      <c r="BG79" s="115"/>
      <c r="BH79" s="58"/>
      <c r="BI79" s="346"/>
      <c r="BJ79" s="100"/>
      <c r="BK79" s="100"/>
      <c r="BL79" s="112"/>
      <c r="BM79" s="574"/>
      <c r="BN79" s="579"/>
      <c r="BO79" s="571"/>
      <c r="BP79" s="58"/>
    </row>
    <row r="80" spans="1:68" ht="30" customHeight="1">
      <c r="A80" s="694">
        <v>62</v>
      </c>
      <c r="B80" s="105" t="s">
        <v>92</v>
      </c>
      <c r="C80" s="341"/>
      <c r="D80" s="712"/>
      <c r="E80" s="721"/>
      <c r="F80" s="106">
        <v>0</v>
      </c>
      <c r="G80" s="68"/>
      <c r="H80" s="68"/>
      <c r="I80" s="68"/>
      <c r="J80" s="68"/>
      <c r="K80" s="68"/>
      <c r="L80" s="68"/>
      <c r="M80" s="342"/>
      <c r="N80" s="108"/>
      <c r="O80" s="115"/>
      <c r="P80" s="58"/>
      <c r="Q80" s="346"/>
      <c r="R80" s="100"/>
      <c r="S80" s="100"/>
      <c r="T80" s="112"/>
      <c r="U80" s="68"/>
      <c r="V80" s="116"/>
      <c r="W80" s="352"/>
      <c r="X80" s="58"/>
      <c r="Y80" s="355"/>
      <c r="Z80" s="712"/>
      <c r="AA80" s="721"/>
      <c r="AB80" s="106">
        <v>0</v>
      </c>
      <c r="AC80" s="68"/>
      <c r="AD80" s="68"/>
      <c r="AE80" s="68"/>
      <c r="AF80" s="68"/>
      <c r="AG80" s="68"/>
      <c r="AH80" s="68"/>
      <c r="AI80" s="113"/>
      <c r="AJ80" s="108"/>
      <c r="AK80" s="115"/>
      <c r="AL80" s="58"/>
      <c r="AM80" s="346"/>
      <c r="AN80" s="100"/>
      <c r="AO80" s="100"/>
      <c r="AP80" s="112"/>
      <c r="AQ80" s="68"/>
      <c r="AR80" s="116"/>
      <c r="AS80" s="352"/>
      <c r="AT80" s="58"/>
      <c r="AU80" s="355"/>
      <c r="AV80" s="712"/>
      <c r="AW80" s="721"/>
      <c r="AX80" s="106">
        <v>0</v>
      </c>
      <c r="AY80" s="68"/>
      <c r="AZ80" s="68"/>
      <c r="BA80" s="68"/>
      <c r="BB80" s="68"/>
      <c r="BC80" s="68"/>
      <c r="BD80" s="68"/>
      <c r="BE80" s="113"/>
      <c r="BF80" s="108"/>
      <c r="BG80" s="115"/>
      <c r="BH80" s="58"/>
      <c r="BI80" s="346"/>
      <c r="BJ80" s="100"/>
      <c r="BK80" s="100"/>
      <c r="BL80" s="112"/>
      <c r="BM80" s="574"/>
      <c r="BN80" s="579"/>
      <c r="BO80" s="571"/>
      <c r="BP80" s="58"/>
    </row>
    <row r="81" spans="1:68" ht="30" customHeight="1" thickBot="1">
      <c r="A81" s="696">
        <v>63</v>
      </c>
      <c r="B81" s="105" t="s">
        <v>26</v>
      </c>
      <c r="C81" s="378"/>
      <c r="D81" s="712"/>
      <c r="E81" s="721"/>
      <c r="F81" s="343">
        <f>SUM(G81:M81)</f>
        <v>0</v>
      </c>
      <c r="G81" s="382"/>
      <c r="H81" s="382"/>
      <c r="I81" s="382"/>
      <c r="J81" s="382"/>
      <c r="K81" s="382"/>
      <c r="L81" s="382"/>
      <c r="M81" s="563"/>
      <c r="N81" s="558"/>
      <c r="O81" s="559"/>
      <c r="P81" s="566"/>
      <c r="Q81" s="565"/>
      <c r="R81" s="560"/>
      <c r="S81" s="560"/>
      <c r="T81" s="561"/>
      <c r="U81" s="382"/>
      <c r="V81" s="562"/>
      <c r="W81" s="568"/>
      <c r="X81" s="566"/>
      <c r="Y81" s="570"/>
      <c r="Z81" s="712"/>
      <c r="AA81" s="721"/>
      <c r="AB81" s="343">
        <f>SUM(AC81:AI81)</f>
        <v>0</v>
      </c>
      <c r="AC81" s="382"/>
      <c r="AD81" s="382"/>
      <c r="AE81" s="382"/>
      <c r="AF81" s="382"/>
      <c r="AG81" s="382"/>
      <c r="AH81" s="382"/>
      <c r="AI81" s="557"/>
      <c r="AJ81" s="558"/>
      <c r="AK81" s="559"/>
      <c r="AL81" s="566"/>
      <c r="AM81" s="565"/>
      <c r="AN81" s="560"/>
      <c r="AO81" s="560"/>
      <c r="AP81" s="561"/>
      <c r="AQ81" s="382"/>
      <c r="AR81" s="562"/>
      <c r="AS81" s="568"/>
      <c r="AT81" s="566"/>
      <c r="AU81" s="570"/>
      <c r="AV81" s="712"/>
      <c r="AW81" s="721"/>
      <c r="AX81" s="343">
        <f>SUM(AY81:BE81)</f>
        <v>0</v>
      </c>
      <c r="AY81" s="382"/>
      <c r="AZ81" s="382"/>
      <c r="BA81" s="382"/>
      <c r="BB81" s="382"/>
      <c r="BC81" s="382"/>
      <c r="BD81" s="382"/>
      <c r="BE81" s="557"/>
      <c r="BF81" s="558"/>
      <c r="BG81" s="559"/>
      <c r="BH81" s="566"/>
      <c r="BI81" s="565"/>
      <c r="BJ81" s="560"/>
      <c r="BK81" s="560"/>
      <c r="BL81" s="561"/>
      <c r="BM81" s="575"/>
      <c r="BN81" s="580"/>
      <c r="BO81" s="581"/>
      <c r="BP81" s="566"/>
    </row>
    <row r="82" spans="1:68" s="13" customFormat="1" ht="25.5" customHeight="1" thickBot="1">
      <c r="A82" s="899" t="s">
        <v>9</v>
      </c>
      <c r="B82" s="807"/>
      <c r="C82" s="241">
        <f>SUM(C75:C81)</f>
        <v>0</v>
      </c>
      <c r="D82" s="712">
        <f>SUM(D75:D81)</f>
        <v>0</v>
      </c>
      <c r="E82" s="722">
        <f>SUM(E75:E81)</f>
        <v>0</v>
      </c>
      <c r="F82" s="242">
        <f>SUM(F75:F81)</f>
        <v>0</v>
      </c>
      <c r="G82" s="242">
        <f aca="true" t="shared" si="45" ref="G82:BO82">SUM(G75:G81)</f>
        <v>0</v>
      </c>
      <c r="H82" s="242">
        <f t="shared" si="45"/>
        <v>0</v>
      </c>
      <c r="I82" s="242">
        <f t="shared" si="45"/>
        <v>0</v>
      </c>
      <c r="J82" s="242">
        <f t="shared" si="45"/>
        <v>0</v>
      </c>
      <c r="K82" s="242">
        <f t="shared" si="45"/>
        <v>0</v>
      </c>
      <c r="L82" s="242">
        <f t="shared" si="45"/>
        <v>0</v>
      </c>
      <c r="M82" s="242">
        <f t="shared" si="45"/>
        <v>0</v>
      </c>
      <c r="N82" s="242">
        <f t="shared" si="45"/>
        <v>0</v>
      </c>
      <c r="O82" s="242">
        <f t="shared" si="45"/>
        <v>0</v>
      </c>
      <c r="P82" s="242">
        <f t="shared" si="45"/>
        <v>0</v>
      </c>
      <c r="Q82" s="242">
        <f t="shared" si="45"/>
        <v>0</v>
      </c>
      <c r="R82" s="242">
        <f t="shared" si="45"/>
        <v>0</v>
      </c>
      <c r="S82" s="242">
        <f t="shared" si="45"/>
        <v>0</v>
      </c>
      <c r="T82" s="243">
        <f t="shared" si="45"/>
        <v>0</v>
      </c>
      <c r="U82" s="242">
        <f t="shared" si="45"/>
        <v>0</v>
      </c>
      <c r="V82" s="242">
        <f t="shared" si="45"/>
        <v>0</v>
      </c>
      <c r="W82" s="243">
        <f t="shared" si="45"/>
        <v>0</v>
      </c>
      <c r="X82" s="242">
        <f t="shared" si="45"/>
        <v>0</v>
      </c>
      <c r="Y82" s="243">
        <f t="shared" si="45"/>
        <v>0</v>
      </c>
      <c r="Z82" s="712">
        <f>SUM(Z75:Z81)</f>
        <v>0</v>
      </c>
      <c r="AA82" s="722">
        <f>SUM(AA75:AA81)</f>
        <v>0</v>
      </c>
      <c r="AB82" s="242">
        <f t="shared" si="45"/>
        <v>0</v>
      </c>
      <c r="AC82" s="242">
        <f t="shared" si="45"/>
        <v>0</v>
      </c>
      <c r="AD82" s="242">
        <f t="shared" si="45"/>
        <v>0</v>
      </c>
      <c r="AE82" s="242">
        <f t="shared" si="45"/>
        <v>0</v>
      </c>
      <c r="AF82" s="242">
        <f t="shared" si="45"/>
        <v>0</v>
      </c>
      <c r="AG82" s="242">
        <f t="shared" si="45"/>
        <v>0</v>
      </c>
      <c r="AH82" s="242">
        <f t="shared" si="45"/>
        <v>0</v>
      </c>
      <c r="AI82" s="242">
        <f t="shared" si="45"/>
        <v>0</v>
      </c>
      <c r="AJ82" s="242">
        <f t="shared" si="45"/>
        <v>0</v>
      </c>
      <c r="AK82" s="242">
        <f t="shared" si="45"/>
        <v>0</v>
      </c>
      <c r="AL82" s="242">
        <f t="shared" si="45"/>
        <v>0</v>
      </c>
      <c r="AM82" s="242">
        <f t="shared" si="45"/>
        <v>0</v>
      </c>
      <c r="AN82" s="242">
        <f t="shared" si="45"/>
        <v>0</v>
      </c>
      <c r="AO82" s="242">
        <f t="shared" si="45"/>
        <v>0</v>
      </c>
      <c r="AP82" s="243">
        <f t="shared" si="45"/>
        <v>0</v>
      </c>
      <c r="AQ82" s="242">
        <f t="shared" si="45"/>
        <v>0</v>
      </c>
      <c r="AR82" s="242">
        <f t="shared" si="45"/>
        <v>0</v>
      </c>
      <c r="AS82" s="243">
        <f t="shared" si="45"/>
        <v>0</v>
      </c>
      <c r="AT82" s="242">
        <f t="shared" si="45"/>
        <v>0</v>
      </c>
      <c r="AU82" s="243">
        <f t="shared" si="45"/>
        <v>0</v>
      </c>
      <c r="AV82" s="712">
        <f>SUM(AV75:AV81)</f>
        <v>0</v>
      </c>
      <c r="AW82" s="722">
        <f>SUM(AW75:AW81)</f>
        <v>0</v>
      </c>
      <c r="AX82" s="242">
        <f t="shared" si="45"/>
        <v>0</v>
      </c>
      <c r="AY82" s="242">
        <f t="shared" si="45"/>
        <v>0</v>
      </c>
      <c r="AZ82" s="242">
        <f t="shared" si="45"/>
        <v>0</v>
      </c>
      <c r="BA82" s="242">
        <f t="shared" si="45"/>
        <v>0</v>
      </c>
      <c r="BB82" s="242">
        <f t="shared" si="45"/>
        <v>0</v>
      </c>
      <c r="BC82" s="242">
        <f t="shared" si="45"/>
        <v>0</v>
      </c>
      <c r="BD82" s="242">
        <f t="shared" si="45"/>
        <v>0</v>
      </c>
      <c r="BE82" s="242">
        <f t="shared" si="45"/>
        <v>0</v>
      </c>
      <c r="BF82" s="242">
        <f t="shared" si="45"/>
        <v>0</v>
      </c>
      <c r="BG82" s="242">
        <f t="shared" si="45"/>
        <v>0</v>
      </c>
      <c r="BH82" s="242">
        <f t="shared" si="45"/>
        <v>0</v>
      </c>
      <c r="BI82" s="242">
        <f t="shared" si="45"/>
        <v>0</v>
      </c>
      <c r="BJ82" s="242">
        <f t="shared" si="45"/>
        <v>0</v>
      </c>
      <c r="BK82" s="242">
        <f t="shared" si="45"/>
        <v>0</v>
      </c>
      <c r="BL82" s="243">
        <f t="shared" si="45"/>
        <v>0</v>
      </c>
      <c r="BM82" s="242">
        <f t="shared" si="45"/>
        <v>0</v>
      </c>
      <c r="BN82" s="242">
        <f t="shared" si="45"/>
        <v>0</v>
      </c>
      <c r="BO82" s="243">
        <f t="shared" si="45"/>
        <v>0</v>
      </c>
      <c r="BP82" s="184"/>
    </row>
    <row r="83" spans="1:68" s="7" customFormat="1" ht="30" customHeight="1" thickBot="1">
      <c r="A83" s="704"/>
      <c r="B83" s="23"/>
      <c r="C83" s="808">
        <f aca="true" t="shared" si="46" ref="C83:M83">C82+C73+C41+C27+C19</f>
        <v>21</v>
      </c>
      <c r="D83" s="733">
        <f>D82+D73+D41+D27+D19</f>
        <v>75</v>
      </c>
      <c r="E83" s="739">
        <f>E82+E73+E41+E27+E19</f>
        <v>75</v>
      </c>
      <c r="F83" s="811">
        <f t="shared" si="46"/>
        <v>615</v>
      </c>
      <c r="G83" s="122">
        <f t="shared" si="46"/>
        <v>150</v>
      </c>
      <c r="H83" s="122">
        <f>H82+H73+H41+H27+H19</f>
        <v>0</v>
      </c>
      <c r="I83" s="122">
        <f t="shared" si="46"/>
        <v>0</v>
      </c>
      <c r="J83" s="122">
        <f t="shared" si="46"/>
        <v>140</v>
      </c>
      <c r="K83" s="122">
        <f t="shared" si="46"/>
        <v>205</v>
      </c>
      <c r="L83" s="122">
        <f t="shared" si="46"/>
        <v>0</v>
      </c>
      <c r="M83" s="122">
        <f t="shared" si="46"/>
        <v>120</v>
      </c>
      <c r="N83" s="123"/>
      <c r="O83" s="124"/>
      <c r="P83" s="814"/>
      <c r="Q83" s="817">
        <f aca="true" t="shared" si="47" ref="Q83:W83">Q82+Q73+Q41+Q27+Q19</f>
        <v>580</v>
      </c>
      <c r="R83" s="125">
        <f t="shared" si="47"/>
        <v>536</v>
      </c>
      <c r="S83" s="125">
        <f t="shared" si="47"/>
        <v>44</v>
      </c>
      <c r="T83" s="839">
        <f t="shared" si="47"/>
        <v>22</v>
      </c>
      <c r="U83" s="125">
        <f t="shared" si="47"/>
        <v>0</v>
      </c>
      <c r="V83" s="842">
        <f t="shared" si="47"/>
        <v>440</v>
      </c>
      <c r="W83" s="822">
        <f t="shared" si="47"/>
        <v>17</v>
      </c>
      <c r="X83" s="825"/>
      <c r="Y83" s="808">
        <f>Y82+Y73+Y41+Y27+Y19</f>
        <v>17</v>
      </c>
      <c r="Z83" s="733">
        <f>Z82+Z73+Z41+Z27+Z19</f>
        <v>60</v>
      </c>
      <c r="AA83" s="739">
        <f>AA82+AA73+AA41+AA27+AA19</f>
        <v>55</v>
      </c>
      <c r="AB83" s="811">
        <f aca="true" t="shared" si="48" ref="AB83:AI83">AB82+AB73+AB41+AB27+AB19</f>
        <v>515</v>
      </c>
      <c r="AC83" s="122">
        <f t="shared" si="48"/>
        <v>115</v>
      </c>
      <c r="AD83" s="122">
        <f t="shared" si="48"/>
        <v>0</v>
      </c>
      <c r="AE83" s="122">
        <f t="shared" si="48"/>
        <v>0</v>
      </c>
      <c r="AF83" s="122">
        <f t="shared" si="48"/>
        <v>100</v>
      </c>
      <c r="AG83" s="122">
        <f t="shared" si="48"/>
        <v>200</v>
      </c>
      <c r="AH83" s="122">
        <f t="shared" si="48"/>
        <v>0</v>
      </c>
      <c r="AI83" s="122">
        <f t="shared" si="48"/>
        <v>100</v>
      </c>
      <c r="AJ83" s="123"/>
      <c r="AK83" s="124"/>
      <c r="AL83" s="814"/>
      <c r="AM83" s="817">
        <f aca="true" t="shared" si="49" ref="AM83:AS83">AM82+AM73+AM41+AM27+AM19</f>
        <v>325</v>
      </c>
      <c r="AN83" s="125">
        <f t="shared" si="49"/>
        <v>299</v>
      </c>
      <c r="AO83" s="125">
        <f t="shared" si="49"/>
        <v>26</v>
      </c>
      <c r="AP83" s="839">
        <f t="shared" si="49"/>
        <v>13</v>
      </c>
      <c r="AQ83" s="125">
        <f t="shared" si="49"/>
        <v>0</v>
      </c>
      <c r="AR83" s="842">
        <f t="shared" si="49"/>
        <v>0</v>
      </c>
      <c r="AS83" s="822">
        <f t="shared" si="49"/>
        <v>0</v>
      </c>
      <c r="AT83" s="825"/>
      <c r="AU83" s="808">
        <f aca="true" t="shared" si="50" ref="AU83:BE83">AU82+AU73+AU41+AU27+AU19</f>
        <v>4</v>
      </c>
      <c r="AV83" s="733">
        <f>AV82+AV73+AV41+AV27+AV19</f>
        <v>15</v>
      </c>
      <c r="AW83" s="739">
        <f>AW82+AW73+AW41+AW27+AW19</f>
        <v>20</v>
      </c>
      <c r="AX83" s="811">
        <f t="shared" si="50"/>
        <v>100</v>
      </c>
      <c r="AY83" s="122">
        <f t="shared" si="50"/>
        <v>35</v>
      </c>
      <c r="AZ83" s="122">
        <f t="shared" si="50"/>
        <v>0</v>
      </c>
      <c r="BA83" s="122">
        <f t="shared" si="50"/>
        <v>0</v>
      </c>
      <c r="BB83" s="122">
        <f t="shared" si="50"/>
        <v>40</v>
      </c>
      <c r="BC83" s="122">
        <f t="shared" si="50"/>
        <v>5</v>
      </c>
      <c r="BD83" s="122">
        <f t="shared" si="50"/>
        <v>0</v>
      </c>
      <c r="BE83" s="122">
        <f t="shared" si="50"/>
        <v>20</v>
      </c>
      <c r="BF83" s="123"/>
      <c r="BG83" s="124"/>
      <c r="BH83" s="814"/>
      <c r="BI83" s="817">
        <f aca="true" t="shared" si="51" ref="BI83:BO83">BI82+BI73+BI41+BI27+BI19</f>
        <v>255</v>
      </c>
      <c r="BJ83" s="125">
        <f t="shared" si="51"/>
        <v>237</v>
      </c>
      <c r="BK83" s="125">
        <f t="shared" si="51"/>
        <v>18</v>
      </c>
      <c r="BL83" s="839">
        <f t="shared" si="51"/>
        <v>9</v>
      </c>
      <c r="BM83" s="125">
        <f t="shared" si="51"/>
        <v>0</v>
      </c>
      <c r="BN83" s="842">
        <f t="shared" si="51"/>
        <v>440</v>
      </c>
      <c r="BO83" s="822">
        <f t="shared" si="51"/>
        <v>17</v>
      </c>
      <c r="BP83" s="825"/>
    </row>
    <row r="84" spans="1:68" s="7" customFormat="1" ht="14.25" customHeight="1">
      <c r="A84" s="704"/>
      <c r="B84" s="24"/>
      <c r="C84" s="809"/>
      <c r="D84" s="740"/>
      <c r="E84" s="740"/>
      <c r="F84" s="812"/>
      <c r="G84" s="828">
        <f>G83+I83+J83+K83+L83+M83</f>
        <v>615</v>
      </c>
      <c r="H84" s="829"/>
      <c r="I84" s="829"/>
      <c r="J84" s="829"/>
      <c r="K84" s="829"/>
      <c r="L84" s="829"/>
      <c r="M84" s="831"/>
      <c r="N84" s="126"/>
      <c r="O84" s="126"/>
      <c r="P84" s="815"/>
      <c r="Q84" s="818"/>
      <c r="R84" s="835">
        <f>R83+S83</f>
        <v>580</v>
      </c>
      <c r="S84" s="836"/>
      <c r="T84" s="840"/>
      <c r="U84" s="127"/>
      <c r="V84" s="843"/>
      <c r="W84" s="823"/>
      <c r="X84" s="826"/>
      <c r="Y84" s="809"/>
      <c r="Z84" s="740"/>
      <c r="AA84" s="740"/>
      <c r="AB84" s="812"/>
      <c r="AC84" s="828">
        <f>AC83+AE83+AF83+AG83+AH83+AI83</f>
        <v>515</v>
      </c>
      <c r="AD84" s="829"/>
      <c r="AE84" s="829"/>
      <c r="AF84" s="829"/>
      <c r="AG84" s="829"/>
      <c r="AH84" s="829"/>
      <c r="AI84" s="831"/>
      <c r="AJ84" s="126"/>
      <c r="AK84" s="126"/>
      <c r="AL84" s="815"/>
      <c r="AM84" s="818"/>
      <c r="AN84" s="835">
        <f>AN83+AO83</f>
        <v>325</v>
      </c>
      <c r="AO84" s="836"/>
      <c r="AP84" s="840"/>
      <c r="AQ84" s="127"/>
      <c r="AR84" s="843"/>
      <c r="AS84" s="823"/>
      <c r="AT84" s="826"/>
      <c r="AU84" s="809"/>
      <c r="AV84" s="740"/>
      <c r="AW84" s="740"/>
      <c r="AX84" s="812"/>
      <c r="AY84" s="828">
        <f>AY83+BA83+BB83+BC83+BD83+BE83</f>
        <v>100</v>
      </c>
      <c r="AZ84" s="829"/>
      <c r="BA84" s="829"/>
      <c r="BB84" s="829"/>
      <c r="BC84" s="829"/>
      <c r="BD84" s="829"/>
      <c r="BE84" s="831"/>
      <c r="BF84" s="126"/>
      <c r="BG84" s="126"/>
      <c r="BH84" s="815"/>
      <c r="BI84" s="818"/>
      <c r="BJ84" s="835">
        <f>BJ83+BK83</f>
        <v>255</v>
      </c>
      <c r="BK84" s="836"/>
      <c r="BL84" s="840"/>
      <c r="BM84" s="127"/>
      <c r="BN84" s="843"/>
      <c r="BO84" s="823"/>
      <c r="BP84" s="826"/>
    </row>
    <row r="85" spans="1:68" s="7" customFormat="1" ht="15" customHeight="1" thickBot="1">
      <c r="A85" s="704"/>
      <c r="B85" s="24"/>
      <c r="C85" s="810"/>
      <c r="D85" s="741"/>
      <c r="E85" s="741"/>
      <c r="F85" s="813"/>
      <c r="G85" s="832"/>
      <c r="H85" s="833"/>
      <c r="I85" s="833"/>
      <c r="J85" s="833"/>
      <c r="K85" s="833"/>
      <c r="L85" s="833"/>
      <c r="M85" s="834"/>
      <c r="N85" s="128"/>
      <c r="O85" s="128"/>
      <c r="P85" s="816"/>
      <c r="Q85" s="819"/>
      <c r="R85" s="837"/>
      <c r="S85" s="838"/>
      <c r="T85" s="841"/>
      <c r="U85" s="129"/>
      <c r="V85" s="844"/>
      <c r="W85" s="824"/>
      <c r="X85" s="827"/>
      <c r="Y85" s="810"/>
      <c r="Z85" s="741"/>
      <c r="AA85" s="741"/>
      <c r="AB85" s="813"/>
      <c r="AC85" s="832"/>
      <c r="AD85" s="833"/>
      <c r="AE85" s="833"/>
      <c r="AF85" s="833"/>
      <c r="AG85" s="833"/>
      <c r="AH85" s="833"/>
      <c r="AI85" s="834"/>
      <c r="AJ85" s="128"/>
      <c r="AK85" s="128"/>
      <c r="AL85" s="816"/>
      <c r="AM85" s="819"/>
      <c r="AN85" s="837"/>
      <c r="AO85" s="838"/>
      <c r="AP85" s="841"/>
      <c r="AQ85" s="129"/>
      <c r="AR85" s="844"/>
      <c r="AS85" s="824"/>
      <c r="AT85" s="827"/>
      <c r="AU85" s="810"/>
      <c r="AV85" s="741"/>
      <c r="AW85" s="741"/>
      <c r="AX85" s="813"/>
      <c r="AY85" s="832"/>
      <c r="AZ85" s="833"/>
      <c r="BA85" s="833"/>
      <c r="BB85" s="833"/>
      <c r="BC85" s="833"/>
      <c r="BD85" s="833"/>
      <c r="BE85" s="834"/>
      <c r="BF85" s="128"/>
      <c r="BG85" s="128"/>
      <c r="BH85" s="816"/>
      <c r="BI85" s="819"/>
      <c r="BJ85" s="837"/>
      <c r="BK85" s="838"/>
      <c r="BL85" s="841"/>
      <c r="BM85" s="129"/>
      <c r="BN85" s="844"/>
      <c r="BO85" s="824"/>
      <c r="BP85" s="827"/>
    </row>
    <row r="86" spans="1:68" ht="33">
      <c r="A86" s="704"/>
      <c r="B86" s="130" t="s">
        <v>77</v>
      </c>
      <c r="C86" s="799">
        <f>C83+T83+W83</f>
        <v>60</v>
      </c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  <c r="Y86" s="799">
        <f>Y83+AP83+AS83</f>
        <v>30</v>
      </c>
      <c r="Z86" s="799"/>
      <c r="AA86" s="799"/>
      <c r="AB86" s="799"/>
      <c r="AC86" s="799"/>
      <c r="AD86" s="799"/>
      <c r="AE86" s="799"/>
      <c r="AF86" s="799"/>
      <c r="AG86" s="799"/>
      <c r="AH86" s="799"/>
      <c r="AI86" s="799"/>
      <c r="AJ86" s="799"/>
      <c r="AK86" s="799"/>
      <c r="AL86" s="799"/>
      <c r="AM86" s="799"/>
      <c r="AN86" s="799"/>
      <c r="AO86" s="799"/>
      <c r="AP86" s="799"/>
      <c r="AQ86" s="799"/>
      <c r="AR86" s="799"/>
      <c r="AS86" s="799"/>
      <c r="AT86" s="799"/>
      <c r="AU86" s="799">
        <f>AU83+BL83+BO83</f>
        <v>30</v>
      </c>
      <c r="AV86" s="799"/>
      <c r="AW86" s="799"/>
      <c r="AX86" s="799"/>
      <c r="AY86" s="799"/>
      <c r="AZ86" s="799"/>
      <c r="BA86" s="799"/>
      <c r="BB86" s="799"/>
      <c r="BC86" s="799"/>
      <c r="BD86" s="799"/>
      <c r="BE86" s="799"/>
      <c r="BF86" s="799"/>
      <c r="BG86" s="799"/>
      <c r="BH86" s="799"/>
      <c r="BI86" s="799"/>
      <c r="BJ86" s="799"/>
      <c r="BK86" s="799"/>
      <c r="BL86" s="799"/>
      <c r="BM86" s="799"/>
      <c r="BN86" s="799"/>
      <c r="BO86" s="799"/>
      <c r="BP86" s="799"/>
    </row>
    <row r="87" spans="1:68" ht="0.75" customHeight="1">
      <c r="A87" s="704">
        <v>63</v>
      </c>
      <c r="B87" s="18"/>
      <c r="C87" s="19"/>
      <c r="D87" s="713"/>
      <c r="E87" s="726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21"/>
      <c r="R87" s="20"/>
      <c r="S87" s="20"/>
      <c r="T87" s="19"/>
      <c r="U87" s="20"/>
      <c r="V87" s="20"/>
      <c r="W87" s="19"/>
      <c r="X87" s="21"/>
      <c r="Y87" s="19"/>
      <c r="Z87" s="713"/>
      <c r="AA87" s="726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1"/>
      <c r="AM87" s="21"/>
      <c r="AN87" s="20"/>
      <c r="AO87" s="20"/>
      <c r="AP87" s="19"/>
      <c r="AQ87" s="20"/>
      <c r="AR87" s="20"/>
      <c r="AS87" s="19"/>
      <c r="AT87" s="21"/>
      <c r="AU87" s="19"/>
      <c r="AV87" s="713"/>
      <c r="AW87" s="726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1"/>
      <c r="BI87" s="21"/>
      <c r="BJ87" s="20"/>
      <c r="BK87" s="20"/>
      <c r="BL87" s="19"/>
      <c r="BM87" s="20"/>
      <c r="BN87" s="20"/>
      <c r="BO87" s="19"/>
      <c r="BP87" s="21"/>
    </row>
    <row r="88" spans="1:68" ht="33">
      <c r="A88" s="14"/>
      <c r="B88" s="22" t="s">
        <v>78</v>
      </c>
      <c r="C88" s="800">
        <f>G84+R84+V83</f>
        <v>1635</v>
      </c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  <c r="Y88" s="800">
        <f>AC84+AN84+AR83</f>
        <v>840</v>
      </c>
      <c r="Z88" s="800"/>
      <c r="AA88" s="800"/>
      <c r="AB88" s="800"/>
      <c r="AC88" s="800"/>
      <c r="AD88" s="800"/>
      <c r="AE88" s="800"/>
      <c r="AF88" s="800"/>
      <c r="AG88" s="800"/>
      <c r="AH88" s="800"/>
      <c r="AI88" s="800"/>
      <c r="AJ88" s="800"/>
      <c r="AK88" s="800"/>
      <c r="AL88" s="800"/>
      <c r="AM88" s="800"/>
      <c r="AN88" s="800"/>
      <c r="AO88" s="800"/>
      <c r="AP88" s="800"/>
      <c r="AQ88" s="800"/>
      <c r="AR88" s="800"/>
      <c r="AS88" s="800"/>
      <c r="AT88" s="800"/>
      <c r="AU88" s="800">
        <f>AY84+BJ84+BN83</f>
        <v>795</v>
      </c>
      <c r="AV88" s="800"/>
      <c r="AW88" s="800"/>
      <c r="AX88" s="800"/>
      <c r="AY88" s="800"/>
      <c r="AZ88" s="800"/>
      <c r="BA88" s="800"/>
      <c r="BB88" s="800"/>
      <c r="BC88" s="800"/>
      <c r="BD88" s="800"/>
      <c r="BE88" s="800"/>
      <c r="BF88" s="800"/>
      <c r="BG88" s="800"/>
      <c r="BH88" s="800"/>
      <c r="BI88" s="800"/>
      <c r="BJ88" s="800"/>
      <c r="BK88" s="800"/>
      <c r="BL88" s="800"/>
      <c r="BM88" s="800"/>
      <c r="BN88" s="800"/>
      <c r="BO88" s="800"/>
      <c r="BP88" s="800"/>
    </row>
    <row r="89" spans="1:68" ht="28.5">
      <c r="A89" s="705"/>
      <c r="B89" s="14"/>
      <c r="C89" s="15"/>
      <c r="D89" s="714"/>
      <c r="E89" s="7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"/>
      <c r="Q89" s="16"/>
      <c r="R89" s="14"/>
      <c r="S89" s="14"/>
      <c r="T89" s="15"/>
      <c r="U89" s="14"/>
      <c r="V89" s="14"/>
      <c r="W89" s="15"/>
      <c r="X89" s="16"/>
      <c r="Y89" s="15"/>
      <c r="Z89" s="714"/>
      <c r="AA89" s="727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6"/>
      <c r="AM89" s="16"/>
      <c r="AN89" s="14"/>
      <c r="AO89" s="14"/>
      <c r="AP89" s="15"/>
      <c r="AQ89" s="14"/>
      <c r="AR89" s="14"/>
      <c r="AS89" s="15"/>
      <c r="AT89" s="16"/>
      <c r="AU89" s="15"/>
      <c r="AV89" s="714"/>
      <c r="AW89" s="727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6"/>
      <c r="BI89" s="16"/>
      <c r="BJ89" s="14"/>
      <c r="BK89" s="14"/>
      <c r="BL89" s="15"/>
      <c r="BM89" s="14"/>
      <c r="BN89" s="14"/>
      <c r="BO89" s="15"/>
      <c r="BP89" s="16"/>
    </row>
    <row r="90" spans="1:68" ht="28.5">
      <c r="A90" s="697"/>
      <c r="B90" s="14"/>
      <c r="C90" s="15"/>
      <c r="D90" s="714"/>
      <c r="E90" s="7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6"/>
      <c r="Q90" s="16"/>
      <c r="R90" s="14"/>
      <c r="S90" s="14"/>
      <c r="T90" s="15"/>
      <c r="U90" s="14"/>
      <c r="V90" s="14"/>
      <c r="W90" s="15"/>
      <c r="X90" s="16"/>
      <c r="Y90" s="15"/>
      <c r="Z90" s="714"/>
      <c r="AA90" s="727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6"/>
      <c r="AM90" s="16"/>
      <c r="AN90" s="14"/>
      <c r="AO90" s="14"/>
      <c r="AP90" s="15"/>
      <c r="AQ90" s="14"/>
      <c r="AR90" s="14"/>
      <c r="AS90" s="15"/>
      <c r="AT90" s="16"/>
      <c r="AU90" s="15"/>
      <c r="AV90" s="714"/>
      <c r="AW90" s="727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6"/>
      <c r="BI90" s="16"/>
      <c r="BJ90" s="14"/>
      <c r="BK90" s="14"/>
      <c r="BL90" s="15"/>
      <c r="BM90" s="14"/>
      <c r="BN90" s="14"/>
      <c r="BO90" s="15"/>
      <c r="BP90" s="16"/>
    </row>
    <row r="91" spans="1:68" ht="28.5">
      <c r="A91" s="697"/>
      <c r="B91" s="14"/>
      <c r="C91" s="15"/>
      <c r="D91" s="714"/>
      <c r="E91" s="7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6"/>
      <c r="Q91" s="16"/>
      <c r="R91" s="14"/>
      <c r="S91" s="14"/>
      <c r="T91" s="15"/>
      <c r="U91" s="14"/>
      <c r="V91" s="14"/>
      <c r="W91" s="15"/>
      <c r="X91" s="16"/>
      <c r="Y91" s="15"/>
      <c r="Z91" s="714"/>
      <c r="AA91" s="727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6"/>
      <c r="AM91" s="16"/>
      <c r="AN91" s="14"/>
      <c r="AO91" s="14"/>
      <c r="AP91" s="15"/>
      <c r="AQ91" s="14"/>
      <c r="AR91" s="14"/>
      <c r="AS91" s="15"/>
      <c r="AT91" s="16"/>
      <c r="AU91" s="15"/>
      <c r="AV91" s="714"/>
      <c r="AW91" s="727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6"/>
      <c r="BI91" s="16"/>
      <c r="BJ91" s="14"/>
      <c r="BK91" s="14"/>
      <c r="BL91" s="15"/>
      <c r="BM91" s="14"/>
      <c r="BN91" s="14"/>
      <c r="BO91" s="15"/>
      <c r="BP91" s="16"/>
    </row>
    <row r="92" spans="1:68" ht="28.5">
      <c r="A92" s="701"/>
      <c r="B92" s="14"/>
      <c r="C92" s="15"/>
      <c r="D92" s="714"/>
      <c r="E92" s="7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6"/>
      <c r="Q92" s="16"/>
      <c r="R92" s="14"/>
      <c r="S92" s="14"/>
      <c r="T92" s="15"/>
      <c r="U92" s="14"/>
      <c r="V92" s="14"/>
      <c r="W92" s="15"/>
      <c r="X92" s="16"/>
      <c r="Y92" s="15"/>
      <c r="Z92" s="714"/>
      <c r="AA92" s="727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6"/>
      <c r="AM92" s="16"/>
      <c r="AN92" s="14"/>
      <c r="AO92" s="14"/>
      <c r="AP92" s="15"/>
      <c r="AQ92" s="14"/>
      <c r="AR92" s="14"/>
      <c r="AS92" s="15"/>
      <c r="AT92" s="16"/>
      <c r="AU92" s="15"/>
      <c r="AV92" s="714"/>
      <c r="AW92" s="727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6"/>
      <c r="BI92" s="16"/>
      <c r="BJ92" s="14"/>
      <c r="BK92" s="14"/>
      <c r="BL92" s="15"/>
      <c r="BM92" s="14"/>
      <c r="BN92" s="14"/>
      <c r="BO92" s="15"/>
      <c r="BP92" s="16"/>
    </row>
    <row r="93" spans="1:68" ht="28.5">
      <c r="A93" s="702"/>
      <c r="B93" s="14"/>
      <c r="C93" s="15"/>
      <c r="D93" s="714"/>
      <c r="E93" s="7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6"/>
      <c r="Q93" s="16"/>
      <c r="R93" s="14"/>
      <c r="S93" s="14"/>
      <c r="T93" s="15"/>
      <c r="U93" s="14"/>
      <c r="V93" s="14"/>
      <c r="W93" s="15"/>
      <c r="X93" s="16"/>
      <c r="Y93" s="15"/>
      <c r="Z93" s="714"/>
      <c r="AA93" s="727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6"/>
      <c r="AM93" s="16"/>
      <c r="AN93" s="14"/>
      <c r="AO93" s="14"/>
      <c r="AP93" s="15"/>
      <c r="AQ93" s="14"/>
      <c r="AR93" s="14"/>
      <c r="AS93" s="15"/>
      <c r="AT93" s="16"/>
      <c r="AU93" s="15"/>
      <c r="AV93" s="714"/>
      <c r="AW93" s="727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6"/>
      <c r="BI93" s="16"/>
      <c r="BJ93" s="14"/>
      <c r="BK93" s="14"/>
      <c r="BL93" s="15"/>
      <c r="BM93" s="14"/>
      <c r="BN93" s="14"/>
      <c r="BO93" s="15"/>
      <c r="BP93" s="16"/>
    </row>
    <row r="94" spans="1:68" ht="28.5">
      <c r="A94" s="702"/>
      <c r="B94" s="14"/>
      <c r="C94" s="15"/>
      <c r="D94" s="714"/>
      <c r="E94" s="7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6"/>
      <c r="Q94" s="16"/>
      <c r="R94" s="14"/>
      <c r="S94" s="14"/>
      <c r="T94" s="15"/>
      <c r="U94" s="14"/>
      <c r="V94" s="14"/>
      <c r="W94" s="15"/>
      <c r="X94" s="16"/>
      <c r="Y94" s="15"/>
      <c r="Z94" s="714"/>
      <c r="AA94" s="727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6"/>
      <c r="AM94" s="16"/>
      <c r="AN94" s="14"/>
      <c r="AO94" s="14"/>
      <c r="AP94" s="15"/>
      <c r="AQ94" s="14"/>
      <c r="AR94" s="14"/>
      <c r="AS94" s="15"/>
      <c r="AT94" s="16"/>
      <c r="AU94" s="15"/>
      <c r="AV94" s="714"/>
      <c r="AW94" s="727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6"/>
      <c r="BI94" s="16"/>
      <c r="BJ94" s="14"/>
      <c r="BK94" s="14"/>
      <c r="BL94" s="15"/>
      <c r="BM94" s="14"/>
      <c r="BN94" s="14"/>
      <c r="BO94" s="15"/>
      <c r="BP94" s="16"/>
    </row>
    <row r="95" spans="1:68" ht="28.5">
      <c r="A95" s="702"/>
      <c r="B95" s="14"/>
      <c r="C95" s="15"/>
      <c r="D95" s="714"/>
      <c r="E95" s="7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6"/>
      <c r="Q95" s="16"/>
      <c r="R95" s="14"/>
      <c r="S95" s="14"/>
      <c r="T95" s="15"/>
      <c r="U95" s="14"/>
      <c r="V95" s="14"/>
      <c r="W95" s="15"/>
      <c r="X95" s="16"/>
      <c r="Y95" s="15"/>
      <c r="Z95" s="714"/>
      <c r="AA95" s="727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6"/>
      <c r="AM95" s="16"/>
      <c r="AN95" s="14"/>
      <c r="AO95" s="14"/>
      <c r="AP95" s="15"/>
      <c r="AQ95" s="14"/>
      <c r="AR95" s="14"/>
      <c r="AS95" s="15"/>
      <c r="AT95" s="16"/>
      <c r="AU95" s="15"/>
      <c r="AV95" s="714"/>
      <c r="AW95" s="727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6"/>
      <c r="BI95" s="16"/>
      <c r="BJ95" s="14"/>
      <c r="BK95" s="14"/>
      <c r="BL95" s="15"/>
      <c r="BM95" s="14"/>
      <c r="BN95" s="14"/>
      <c r="BO95" s="15"/>
      <c r="BP95" s="16"/>
    </row>
    <row r="96" spans="1:68" ht="28.5">
      <c r="A96" s="702"/>
      <c r="B96" s="14"/>
      <c r="C96" s="15"/>
      <c r="D96" s="714"/>
      <c r="E96" s="7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6"/>
      <c r="Q96" s="16"/>
      <c r="R96" s="14"/>
      <c r="S96" s="14"/>
      <c r="T96" s="15"/>
      <c r="U96" s="14"/>
      <c r="V96" s="14"/>
      <c r="W96" s="15"/>
      <c r="X96" s="16"/>
      <c r="Y96" s="15"/>
      <c r="Z96" s="714"/>
      <c r="AA96" s="727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6"/>
      <c r="AM96" s="16"/>
      <c r="AN96" s="14"/>
      <c r="AO96" s="14"/>
      <c r="AP96" s="15"/>
      <c r="AQ96" s="14"/>
      <c r="AR96" s="14"/>
      <c r="AS96" s="15"/>
      <c r="AT96" s="16"/>
      <c r="AU96" s="15"/>
      <c r="AV96" s="714"/>
      <c r="AW96" s="727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6"/>
      <c r="BI96" s="16"/>
      <c r="BJ96" s="14"/>
      <c r="BK96" s="14"/>
      <c r="BL96" s="15"/>
      <c r="BM96" s="14"/>
      <c r="BN96" s="14"/>
      <c r="BO96" s="15"/>
      <c r="BP96" s="16"/>
    </row>
    <row r="97" spans="1:68" ht="28.5">
      <c r="A97" s="702"/>
      <c r="B97" s="14"/>
      <c r="C97" s="15"/>
      <c r="D97" s="714"/>
      <c r="E97" s="7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6"/>
      <c r="Q97" s="16"/>
      <c r="R97" s="14"/>
      <c r="S97" s="14"/>
      <c r="T97" s="15"/>
      <c r="U97" s="14"/>
      <c r="V97" s="14"/>
      <c r="W97" s="15"/>
      <c r="X97" s="16"/>
      <c r="Y97" s="15"/>
      <c r="Z97" s="714"/>
      <c r="AA97" s="727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6"/>
      <c r="AM97" s="16"/>
      <c r="AN97" s="14"/>
      <c r="AO97" s="14"/>
      <c r="AP97" s="15"/>
      <c r="AQ97" s="14"/>
      <c r="AR97" s="14"/>
      <c r="AS97" s="15"/>
      <c r="AT97" s="16"/>
      <c r="AU97" s="15"/>
      <c r="AV97" s="714"/>
      <c r="AW97" s="727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6"/>
      <c r="BI97" s="16"/>
      <c r="BJ97" s="14"/>
      <c r="BK97" s="14"/>
      <c r="BL97" s="15"/>
      <c r="BM97" s="14"/>
      <c r="BN97" s="14"/>
      <c r="BO97" s="15"/>
      <c r="BP97" s="16"/>
    </row>
    <row r="98" spans="1:68" ht="28.5">
      <c r="A98" s="702"/>
      <c r="B98" s="14"/>
      <c r="C98" s="15"/>
      <c r="D98" s="714"/>
      <c r="E98" s="7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6"/>
      <c r="Q98" s="16"/>
      <c r="R98" s="14"/>
      <c r="S98" s="14"/>
      <c r="T98" s="15"/>
      <c r="U98" s="14"/>
      <c r="V98" s="14"/>
      <c r="W98" s="15"/>
      <c r="X98" s="16"/>
      <c r="Y98" s="15"/>
      <c r="Z98" s="714"/>
      <c r="AA98" s="727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6"/>
      <c r="AM98" s="16"/>
      <c r="AN98" s="14"/>
      <c r="AO98" s="14"/>
      <c r="AP98" s="15"/>
      <c r="AQ98" s="14"/>
      <c r="AR98" s="14"/>
      <c r="AS98" s="15"/>
      <c r="AT98" s="16"/>
      <c r="AU98" s="15"/>
      <c r="AV98" s="714"/>
      <c r="AW98" s="727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6"/>
      <c r="BI98" s="16"/>
      <c r="BJ98" s="14"/>
      <c r="BK98" s="14"/>
      <c r="BL98" s="15"/>
      <c r="BM98" s="14"/>
      <c r="BN98" s="14"/>
      <c r="BO98" s="15"/>
      <c r="BP98" s="16"/>
    </row>
    <row r="99" spans="1:68" ht="28.5">
      <c r="A99" s="702"/>
      <c r="B99" s="14"/>
      <c r="C99" s="15"/>
      <c r="D99" s="714"/>
      <c r="E99" s="7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6"/>
      <c r="Q99" s="16"/>
      <c r="R99" s="14"/>
      <c r="S99" s="14"/>
      <c r="T99" s="15"/>
      <c r="U99" s="14"/>
      <c r="V99" s="14"/>
      <c r="W99" s="15"/>
      <c r="X99" s="16"/>
      <c r="Y99" s="15"/>
      <c r="Z99" s="714"/>
      <c r="AA99" s="727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6"/>
      <c r="AM99" s="16"/>
      <c r="AN99" s="14"/>
      <c r="AO99" s="14"/>
      <c r="AP99" s="15"/>
      <c r="AQ99" s="14"/>
      <c r="AR99" s="14"/>
      <c r="AS99" s="15"/>
      <c r="AT99" s="16"/>
      <c r="AU99" s="15"/>
      <c r="AV99" s="714"/>
      <c r="AW99" s="727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6"/>
      <c r="BI99" s="16"/>
      <c r="BJ99" s="14"/>
      <c r="BK99" s="14"/>
      <c r="BL99" s="15"/>
      <c r="BM99" s="14"/>
      <c r="BN99" s="14"/>
      <c r="BO99" s="15"/>
      <c r="BP99" s="16"/>
    </row>
    <row r="100" spans="1:68" ht="28.5">
      <c r="A100" s="702"/>
      <c r="B100" s="14"/>
      <c r="C100" s="15"/>
      <c r="D100" s="714"/>
      <c r="E100" s="727"/>
      <c r="F100" s="14"/>
      <c r="G100" s="14" t="s">
        <v>7</v>
      </c>
      <c r="H100" s="14"/>
      <c r="I100" s="14"/>
      <c r="J100" s="14"/>
      <c r="K100" s="14"/>
      <c r="L100" s="14"/>
      <c r="M100" s="14"/>
      <c r="N100" s="14"/>
      <c r="O100" s="14"/>
      <c r="P100" s="16"/>
      <c r="Q100" s="16"/>
      <c r="R100" s="14"/>
      <c r="S100" s="14"/>
      <c r="T100" s="15"/>
      <c r="U100" s="14"/>
      <c r="V100" s="14"/>
      <c r="W100" s="15"/>
      <c r="X100" s="16"/>
      <c r="Y100" s="15"/>
      <c r="Z100" s="714"/>
      <c r="AA100" s="727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6"/>
      <c r="AM100" s="16"/>
      <c r="AN100" s="14"/>
      <c r="AO100" s="14"/>
      <c r="AP100" s="15"/>
      <c r="AQ100" s="14"/>
      <c r="AR100" s="14"/>
      <c r="AS100" s="15"/>
      <c r="AT100" s="16"/>
      <c r="AU100" s="15"/>
      <c r="AV100" s="714"/>
      <c r="AW100" s="727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6"/>
      <c r="BI100" s="16"/>
      <c r="BJ100" s="14"/>
      <c r="BK100" s="14"/>
      <c r="BL100" s="15"/>
      <c r="BM100" s="14"/>
      <c r="BN100" s="14"/>
      <c r="BO100" s="15"/>
      <c r="BP100" s="16"/>
    </row>
    <row r="101" spans="1:68" ht="28.5">
      <c r="A101" s="702"/>
      <c r="B101" s="14"/>
      <c r="C101" s="15"/>
      <c r="D101" s="714"/>
      <c r="E101" s="7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6"/>
      <c r="Q101" s="16"/>
      <c r="R101" s="14"/>
      <c r="S101" s="14"/>
      <c r="T101" s="15"/>
      <c r="U101" s="14"/>
      <c r="V101" s="14"/>
      <c r="W101" s="15"/>
      <c r="X101" s="16"/>
      <c r="Y101" s="15"/>
      <c r="Z101" s="714"/>
      <c r="AA101" s="727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6"/>
      <c r="AM101" s="16"/>
      <c r="AN101" s="14"/>
      <c r="AO101" s="14"/>
      <c r="AP101" s="15"/>
      <c r="AQ101" s="14"/>
      <c r="AR101" s="14"/>
      <c r="AS101" s="15"/>
      <c r="AT101" s="16"/>
      <c r="AU101" s="15"/>
      <c r="AV101" s="714"/>
      <c r="AW101" s="727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6"/>
      <c r="BI101" s="16"/>
      <c r="BJ101" s="14"/>
      <c r="BK101" s="14"/>
      <c r="BL101" s="15"/>
      <c r="BM101" s="14"/>
      <c r="BN101" s="14"/>
      <c r="BO101" s="15"/>
      <c r="BP101" s="16"/>
    </row>
    <row r="102" spans="1:68" ht="28.5">
      <c r="A102" s="702"/>
      <c r="B102" s="14"/>
      <c r="C102" s="15"/>
      <c r="D102" s="714"/>
      <c r="E102" s="7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6"/>
      <c r="Q102" s="16"/>
      <c r="R102" s="14"/>
      <c r="S102" s="14"/>
      <c r="T102" s="15"/>
      <c r="U102" s="14"/>
      <c r="V102" s="14"/>
      <c r="W102" s="15"/>
      <c r="X102" s="16"/>
      <c r="Y102" s="15"/>
      <c r="Z102" s="714"/>
      <c r="AA102" s="727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6"/>
      <c r="AM102" s="16"/>
      <c r="AN102" s="14"/>
      <c r="AO102" s="14"/>
      <c r="AP102" s="15"/>
      <c r="AQ102" s="14"/>
      <c r="AR102" s="14"/>
      <c r="AS102" s="15"/>
      <c r="AT102" s="16"/>
      <c r="AU102" s="15"/>
      <c r="AV102" s="714"/>
      <c r="AW102" s="727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6"/>
      <c r="BI102" s="16"/>
      <c r="BJ102" s="14"/>
      <c r="BK102" s="14"/>
      <c r="BL102" s="15"/>
      <c r="BM102" s="14"/>
      <c r="BN102" s="14"/>
      <c r="BO102" s="15"/>
      <c r="BP102" s="16"/>
    </row>
    <row r="103" spans="1:68" ht="28.5">
      <c r="A103" s="702"/>
      <c r="B103" s="14"/>
      <c r="C103" s="15"/>
      <c r="D103" s="714"/>
      <c r="E103" s="7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6"/>
      <c r="Q103" s="16"/>
      <c r="R103" s="14"/>
      <c r="S103" s="14"/>
      <c r="T103" s="15"/>
      <c r="U103" s="14"/>
      <c r="V103" s="14"/>
      <c r="W103" s="15"/>
      <c r="X103" s="16"/>
      <c r="Y103" s="15"/>
      <c r="Z103" s="714"/>
      <c r="AA103" s="727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6"/>
      <c r="AM103" s="16"/>
      <c r="AN103" s="14"/>
      <c r="AO103" s="14"/>
      <c r="AP103" s="15"/>
      <c r="AQ103" s="14"/>
      <c r="AR103" s="14"/>
      <c r="AS103" s="15"/>
      <c r="AT103" s="16"/>
      <c r="AU103" s="15"/>
      <c r="AV103" s="714"/>
      <c r="AW103" s="727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6"/>
      <c r="BI103" s="16"/>
      <c r="BJ103" s="14"/>
      <c r="BK103" s="14"/>
      <c r="BL103" s="15"/>
      <c r="BM103" s="14"/>
      <c r="BN103" s="14"/>
      <c r="BO103" s="15"/>
      <c r="BP103" s="16"/>
    </row>
    <row r="104" spans="1:68" ht="28.5">
      <c r="A104" s="702"/>
      <c r="B104" s="14"/>
      <c r="C104" s="15"/>
      <c r="D104" s="714"/>
      <c r="E104" s="7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6"/>
      <c r="Q104" s="16"/>
      <c r="R104" s="14"/>
      <c r="S104" s="14"/>
      <c r="T104" s="15"/>
      <c r="U104" s="14"/>
      <c r="V104" s="14"/>
      <c r="W104" s="15"/>
      <c r="X104" s="16"/>
      <c r="Y104" s="15"/>
      <c r="Z104" s="714"/>
      <c r="AA104" s="727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6"/>
      <c r="AM104" s="16"/>
      <c r="AN104" s="14"/>
      <c r="AO104" s="14"/>
      <c r="AP104" s="15"/>
      <c r="AQ104" s="14"/>
      <c r="AR104" s="14"/>
      <c r="AS104" s="15"/>
      <c r="AT104" s="16"/>
      <c r="AU104" s="15"/>
      <c r="AV104" s="714"/>
      <c r="AW104" s="727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6"/>
      <c r="BI104" s="16"/>
      <c r="BJ104" s="14"/>
      <c r="BK104" s="14"/>
      <c r="BL104" s="15"/>
      <c r="BM104" s="14"/>
      <c r="BN104" s="14"/>
      <c r="BO104" s="15"/>
      <c r="BP104" s="16"/>
    </row>
    <row r="105" spans="1:68" ht="28.5">
      <c r="A105" s="702"/>
      <c r="B105" s="14"/>
      <c r="C105" s="15"/>
      <c r="D105" s="714"/>
      <c r="E105" s="7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6"/>
      <c r="Q105" s="16"/>
      <c r="R105" s="14"/>
      <c r="S105" s="14"/>
      <c r="T105" s="15"/>
      <c r="U105" s="14"/>
      <c r="V105" s="14"/>
      <c r="W105" s="15"/>
      <c r="X105" s="16"/>
      <c r="Y105" s="15"/>
      <c r="Z105" s="714"/>
      <c r="AA105" s="727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6"/>
      <c r="AM105" s="16"/>
      <c r="AN105" s="14"/>
      <c r="AO105" s="14"/>
      <c r="AP105" s="15"/>
      <c r="AQ105" s="14"/>
      <c r="AR105" s="14"/>
      <c r="AS105" s="15"/>
      <c r="AT105" s="16"/>
      <c r="AU105" s="15"/>
      <c r="AV105" s="714"/>
      <c r="AW105" s="727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6"/>
      <c r="BI105" s="16"/>
      <c r="BJ105" s="14"/>
      <c r="BK105" s="14"/>
      <c r="BL105" s="15"/>
      <c r="BM105" s="14"/>
      <c r="BN105" s="14"/>
      <c r="BO105" s="15"/>
      <c r="BP105" s="16"/>
    </row>
    <row r="106" spans="1:68" ht="28.5">
      <c r="A106" s="702"/>
      <c r="B106" s="14"/>
      <c r="C106" s="15"/>
      <c r="D106" s="714"/>
      <c r="E106" s="7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6"/>
      <c r="Q106" s="16"/>
      <c r="R106" s="14"/>
      <c r="S106" s="14"/>
      <c r="T106" s="15"/>
      <c r="U106" s="14"/>
      <c r="V106" s="14"/>
      <c r="W106" s="15"/>
      <c r="X106" s="16"/>
      <c r="Y106" s="15"/>
      <c r="Z106" s="714"/>
      <c r="AA106" s="727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6"/>
      <c r="AM106" s="16"/>
      <c r="AN106" s="14"/>
      <c r="AO106" s="14"/>
      <c r="AP106" s="15"/>
      <c r="AQ106" s="14"/>
      <c r="AR106" s="14"/>
      <c r="AS106" s="15"/>
      <c r="AT106" s="16"/>
      <c r="AU106" s="15"/>
      <c r="AV106" s="714"/>
      <c r="AW106" s="727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6"/>
      <c r="BI106" s="16"/>
      <c r="BJ106" s="14"/>
      <c r="BK106" s="14"/>
      <c r="BL106" s="15"/>
      <c r="BM106" s="14"/>
      <c r="BN106" s="14"/>
      <c r="BO106" s="15"/>
      <c r="BP106" s="16"/>
    </row>
    <row r="107" spans="1:68" ht="28.5">
      <c r="A107" s="702"/>
      <c r="B107" s="14"/>
      <c r="C107" s="15"/>
      <c r="D107" s="714"/>
      <c r="E107" s="7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6"/>
      <c r="Q107" s="16"/>
      <c r="R107" s="14"/>
      <c r="S107" s="14"/>
      <c r="T107" s="15"/>
      <c r="U107" s="14"/>
      <c r="V107" s="14"/>
      <c r="W107" s="15"/>
      <c r="X107" s="16"/>
      <c r="Y107" s="15"/>
      <c r="Z107" s="714"/>
      <c r="AA107" s="727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6"/>
      <c r="AM107" s="16"/>
      <c r="AN107" s="14"/>
      <c r="AO107" s="14"/>
      <c r="AP107" s="15"/>
      <c r="AQ107" s="14"/>
      <c r="AR107" s="14"/>
      <c r="AS107" s="15"/>
      <c r="AT107" s="16"/>
      <c r="AU107" s="15"/>
      <c r="AV107" s="714"/>
      <c r="AW107" s="727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6"/>
      <c r="BI107" s="16"/>
      <c r="BJ107" s="14"/>
      <c r="BK107" s="14"/>
      <c r="BL107" s="15"/>
      <c r="BM107" s="14"/>
      <c r="BN107" s="14"/>
      <c r="BO107" s="15"/>
      <c r="BP107" s="16"/>
    </row>
    <row r="108" spans="1:68" ht="28.5">
      <c r="A108" s="702"/>
      <c r="B108" s="14"/>
      <c r="C108" s="15"/>
      <c r="D108" s="714"/>
      <c r="E108" s="7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6"/>
      <c r="Q108" s="16"/>
      <c r="R108" s="14"/>
      <c r="S108" s="14"/>
      <c r="T108" s="15"/>
      <c r="U108" s="14"/>
      <c r="V108" s="14"/>
      <c r="W108" s="15"/>
      <c r="X108" s="16"/>
      <c r="Y108" s="15"/>
      <c r="Z108" s="714"/>
      <c r="AA108" s="727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6"/>
      <c r="AM108" s="16"/>
      <c r="AN108" s="14"/>
      <c r="AO108" s="14"/>
      <c r="AP108" s="15"/>
      <c r="AQ108" s="14"/>
      <c r="AR108" s="14"/>
      <c r="AS108" s="15"/>
      <c r="AT108" s="16"/>
      <c r="AU108" s="15"/>
      <c r="AV108" s="714"/>
      <c r="AW108" s="727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6"/>
      <c r="BI108" s="16"/>
      <c r="BJ108" s="14"/>
      <c r="BK108" s="14"/>
      <c r="BL108" s="15"/>
      <c r="BM108" s="14"/>
      <c r="BN108" s="14"/>
      <c r="BO108" s="15"/>
      <c r="BP108" s="16"/>
    </row>
    <row r="109" spans="1:68" ht="28.5">
      <c r="A109" s="702"/>
      <c r="B109" s="14"/>
      <c r="C109" s="15"/>
      <c r="D109" s="714"/>
      <c r="E109" s="7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6"/>
      <c r="Q109" s="16"/>
      <c r="R109" s="14"/>
      <c r="S109" s="14"/>
      <c r="T109" s="15"/>
      <c r="U109" s="14"/>
      <c r="V109" s="14"/>
      <c r="W109" s="15"/>
      <c r="X109" s="16"/>
      <c r="Y109" s="15"/>
      <c r="Z109" s="714"/>
      <c r="AA109" s="727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6"/>
      <c r="AM109" s="16"/>
      <c r="AN109" s="14"/>
      <c r="AO109" s="14"/>
      <c r="AP109" s="15"/>
      <c r="AQ109" s="14"/>
      <c r="AR109" s="14"/>
      <c r="AS109" s="15"/>
      <c r="AT109" s="16"/>
      <c r="AU109" s="15"/>
      <c r="AV109" s="714"/>
      <c r="AW109" s="727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6"/>
      <c r="BI109" s="16"/>
      <c r="BJ109" s="14"/>
      <c r="BK109" s="14"/>
      <c r="BL109" s="15"/>
      <c r="BM109" s="14"/>
      <c r="BN109" s="14"/>
      <c r="BO109" s="15"/>
      <c r="BP109" s="16"/>
    </row>
    <row r="110" spans="1:68" ht="28.5">
      <c r="A110" s="702"/>
      <c r="B110" s="14"/>
      <c r="C110" s="15"/>
      <c r="D110" s="714"/>
      <c r="E110" s="7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6" t="s">
        <v>7</v>
      </c>
      <c r="Q110" s="16"/>
      <c r="R110" s="14"/>
      <c r="S110" s="14"/>
      <c r="T110" s="15"/>
      <c r="U110" s="14"/>
      <c r="V110" s="14"/>
      <c r="W110" s="15"/>
      <c r="X110" s="16"/>
      <c r="Y110" s="15"/>
      <c r="Z110" s="714"/>
      <c r="AA110" s="727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6" t="s">
        <v>7</v>
      </c>
      <c r="AM110" s="16"/>
      <c r="AN110" s="14"/>
      <c r="AO110" s="14"/>
      <c r="AP110" s="15"/>
      <c r="AQ110" s="14"/>
      <c r="AR110" s="14"/>
      <c r="AS110" s="15"/>
      <c r="AT110" s="16"/>
      <c r="AU110" s="15"/>
      <c r="AV110" s="714"/>
      <c r="AW110" s="727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6" t="s">
        <v>7</v>
      </c>
      <c r="BI110" s="16"/>
      <c r="BJ110" s="14"/>
      <c r="BK110" s="14"/>
      <c r="BL110" s="15"/>
      <c r="BM110" s="14"/>
      <c r="BN110" s="14"/>
      <c r="BO110" s="15"/>
      <c r="BP110" s="16"/>
    </row>
    <row r="111" spans="1:68" ht="28.5">
      <c r="A111" s="702"/>
      <c r="B111" s="14"/>
      <c r="C111" s="15"/>
      <c r="D111" s="714"/>
      <c r="E111" s="7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6"/>
      <c r="Q111" s="16"/>
      <c r="R111" s="14"/>
      <c r="S111" s="14"/>
      <c r="T111" s="15"/>
      <c r="U111" s="14"/>
      <c r="V111" s="14"/>
      <c r="W111" s="15"/>
      <c r="X111" s="16"/>
      <c r="Y111" s="15"/>
      <c r="Z111" s="714"/>
      <c r="AA111" s="727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6"/>
      <c r="AM111" s="16"/>
      <c r="AN111" s="14"/>
      <c r="AO111" s="14"/>
      <c r="AP111" s="15"/>
      <c r="AQ111" s="14"/>
      <c r="AR111" s="14"/>
      <c r="AS111" s="15"/>
      <c r="AT111" s="16"/>
      <c r="AU111" s="15"/>
      <c r="AV111" s="714"/>
      <c r="AW111" s="727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6"/>
      <c r="BI111" s="16"/>
      <c r="BJ111" s="14"/>
      <c r="BK111" s="14"/>
      <c r="BL111" s="15"/>
      <c r="BM111" s="14"/>
      <c r="BN111" s="14"/>
      <c r="BO111" s="15"/>
      <c r="BP111" s="16"/>
    </row>
    <row r="112" ht="28.5">
      <c r="A112" s="702"/>
    </row>
    <row r="113" ht="28.5">
      <c r="A113" s="702"/>
    </row>
    <row r="114" ht="28.5">
      <c r="A114" s="702"/>
    </row>
    <row r="115" ht="28.5">
      <c r="A115" s="702"/>
    </row>
    <row r="116" ht="28.5">
      <c r="A116" s="702"/>
    </row>
    <row r="117" ht="28.5">
      <c r="A117" s="702"/>
    </row>
  </sheetData>
  <sheetProtection/>
  <mergeCells count="95">
    <mergeCell ref="A1:B4"/>
    <mergeCell ref="C1:AT1"/>
    <mergeCell ref="AU1:BP1"/>
    <mergeCell ref="C2:X4"/>
    <mergeCell ref="Y2:AT4"/>
    <mergeCell ref="AU2:BP4"/>
    <mergeCell ref="A6:B9"/>
    <mergeCell ref="C6:X6"/>
    <mergeCell ref="Y6:AT6"/>
    <mergeCell ref="AU6:BP6"/>
    <mergeCell ref="P7:P9"/>
    <mergeCell ref="Q7:T7"/>
    <mergeCell ref="AL7:AL9"/>
    <mergeCell ref="AM7:AP7"/>
    <mergeCell ref="AR7:AS7"/>
    <mergeCell ref="AT7:AT9"/>
    <mergeCell ref="C8:M8"/>
    <mergeCell ref="Q8:Q9"/>
    <mergeCell ref="R8:T8"/>
    <mergeCell ref="V8:W8"/>
    <mergeCell ref="Y8:AI8"/>
    <mergeCell ref="AM8:AM9"/>
    <mergeCell ref="BJ8:BL8"/>
    <mergeCell ref="BN8:BO8"/>
    <mergeCell ref="AN8:AP8"/>
    <mergeCell ref="AR8:AS8"/>
    <mergeCell ref="BN7:BO7"/>
    <mergeCell ref="BP7:BP9"/>
    <mergeCell ref="A10:B10"/>
    <mergeCell ref="C10:W10"/>
    <mergeCell ref="Y10:AS10"/>
    <mergeCell ref="AU10:BO10"/>
    <mergeCell ref="BH7:BH9"/>
    <mergeCell ref="BI7:BL7"/>
    <mergeCell ref="V7:W7"/>
    <mergeCell ref="X7:X9"/>
    <mergeCell ref="AU8:BE8"/>
    <mergeCell ref="BI8:BI9"/>
    <mergeCell ref="A19:B19"/>
    <mergeCell ref="A20:B20"/>
    <mergeCell ref="C20:X20"/>
    <mergeCell ref="Y20:AT20"/>
    <mergeCell ref="AU20:BP20"/>
    <mergeCell ref="A27:B27"/>
    <mergeCell ref="A28:B28"/>
    <mergeCell ref="C28:X28"/>
    <mergeCell ref="Y28:AT28"/>
    <mergeCell ref="AU28:BP28"/>
    <mergeCell ref="A41:B41"/>
    <mergeCell ref="A42:B42"/>
    <mergeCell ref="C42:X42"/>
    <mergeCell ref="Y42:AT42"/>
    <mergeCell ref="AU42:BP42"/>
    <mergeCell ref="A73:B73"/>
    <mergeCell ref="A74:B74"/>
    <mergeCell ref="C74:X74"/>
    <mergeCell ref="Y74:AT74"/>
    <mergeCell ref="AU74:BP74"/>
    <mergeCell ref="A82:B82"/>
    <mergeCell ref="C83:C85"/>
    <mergeCell ref="F83:F85"/>
    <mergeCell ref="P83:P85"/>
    <mergeCell ref="Q83:Q85"/>
    <mergeCell ref="T83:T85"/>
    <mergeCell ref="V83:V85"/>
    <mergeCell ref="G84:M85"/>
    <mergeCell ref="R84:S85"/>
    <mergeCell ref="AX83:AX85"/>
    <mergeCell ref="W83:W85"/>
    <mergeCell ref="X83:X85"/>
    <mergeCell ref="AB83:AB85"/>
    <mergeCell ref="AL83:AL85"/>
    <mergeCell ref="AM83:AM85"/>
    <mergeCell ref="AC84:AI85"/>
    <mergeCell ref="Y83:Y85"/>
    <mergeCell ref="BI83:BI85"/>
    <mergeCell ref="BL83:BL85"/>
    <mergeCell ref="BN83:BN85"/>
    <mergeCell ref="BO83:BO85"/>
    <mergeCell ref="BP83:BP85"/>
    <mergeCell ref="AP83:AP85"/>
    <mergeCell ref="AR83:AR85"/>
    <mergeCell ref="AS83:AS85"/>
    <mergeCell ref="AT83:AT85"/>
    <mergeCell ref="AU83:AU85"/>
    <mergeCell ref="C88:X88"/>
    <mergeCell ref="Y88:AT88"/>
    <mergeCell ref="AU88:BP88"/>
    <mergeCell ref="AN84:AO85"/>
    <mergeCell ref="AY84:BE85"/>
    <mergeCell ref="BJ84:BK85"/>
    <mergeCell ref="C86:X86"/>
    <mergeCell ref="Y86:AT86"/>
    <mergeCell ref="AU86:BP86"/>
    <mergeCell ref="BH83:BH85"/>
  </mergeCells>
  <printOptions/>
  <pageMargins left="0.2362204724409449" right="0.03937007874015748" top="0" bottom="0" header="0" footer="0"/>
  <pageSetup fitToHeight="1" fitToWidth="1" horizontalDpi="600" verticalDpi="600" orientation="landscape" paperSize="8" scale="24" r:id="rId1"/>
  <rowBreaks count="1" manualBreakCount="1">
    <brk id="87" max="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8"/>
  <sheetViews>
    <sheetView view="pageBreakPreview" zoomScale="40" zoomScaleNormal="40" zoomScaleSheetLayoutView="40" zoomScalePageLayoutView="0" workbookViewId="0" topLeftCell="A52">
      <selection activeCell="BB107" sqref="BB106:BB107"/>
    </sheetView>
  </sheetViews>
  <sheetFormatPr defaultColWidth="9.140625" defaultRowHeight="15"/>
  <cols>
    <col min="1" max="1" width="9.8515625" style="703" customWidth="1"/>
    <col min="2" max="2" width="99.140625" style="0" customWidth="1"/>
    <col min="3" max="3" width="9.00390625" style="9" customWidth="1"/>
    <col min="4" max="4" width="12.140625" style="715" customWidth="1"/>
    <col min="5" max="5" width="12.140625" style="728" customWidth="1"/>
    <col min="6" max="6" width="13.8515625" style="0" customWidth="1"/>
    <col min="9" max="9" width="8.140625" style="0" customWidth="1"/>
    <col min="11" max="11" width="12.7109375" style="0" customWidth="1"/>
    <col min="13" max="13" width="9.140625" style="0" customWidth="1"/>
    <col min="14" max="15" width="9.140625" style="0" hidden="1" customWidth="1"/>
    <col min="16" max="17" width="14.57421875" style="7" customWidth="1"/>
    <col min="18" max="18" width="10.7109375" style="0" customWidth="1"/>
    <col min="19" max="19" width="12.421875" style="0" customWidth="1"/>
    <col min="20" max="20" width="8.140625" style="11" customWidth="1"/>
    <col min="21" max="21" width="7.57421875" style="0" hidden="1" customWidth="1"/>
    <col min="22" max="22" width="16.140625" style="2" customWidth="1"/>
    <col min="23" max="23" width="16.28125" style="9" customWidth="1"/>
    <col min="24" max="24" width="32.8515625" style="7" customWidth="1"/>
    <col min="25" max="25" width="9.00390625" style="9" customWidth="1"/>
    <col min="26" max="26" width="12.140625" style="715" customWidth="1"/>
    <col min="27" max="27" width="12.140625" style="728" customWidth="1"/>
    <col min="28" max="28" width="13.8515625" style="0" customWidth="1"/>
    <col min="31" max="31" width="8.140625" style="0" customWidth="1"/>
    <col min="33" max="33" width="12.7109375" style="0" customWidth="1"/>
    <col min="35" max="35" width="9.140625" style="0" customWidth="1"/>
    <col min="36" max="37" width="9.140625" style="0" hidden="1" customWidth="1"/>
    <col min="38" max="39" width="14.57421875" style="7" customWidth="1"/>
    <col min="40" max="40" width="10.7109375" style="0" customWidth="1"/>
    <col min="41" max="41" width="12.421875" style="0" customWidth="1"/>
    <col min="42" max="42" width="8.140625" style="11" customWidth="1"/>
    <col min="43" max="43" width="7.57421875" style="0" hidden="1" customWidth="1"/>
    <col min="44" max="44" width="16.140625" style="2" customWidth="1"/>
    <col min="45" max="45" width="16.28125" style="9" customWidth="1"/>
    <col min="46" max="46" width="29.00390625" style="7" customWidth="1"/>
    <col min="47" max="47" width="9.00390625" style="9" customWidth="1"/>
    <col min="48" max="48" width="12.140625" style="715" customWidth="1"/>
    <col min="49" max="49" width="12.140625" style="728" customWidth="1"/>
    <col min="50" max="50" width="13.8515625" style="0" customWidth="1"/>
    <col min="53" max="53" width="8.140625" style="0" customWidth="1"/>
    <col min="55" max="55" width="12.7109375" style="0" customWidth="1"/>
    <col min="57" max="57" width="9.140625" style="0" customWidth="1"/>
    <col min="58" max="59" width="9.140625" style="0" hidden="1" customWidth="1"/>
    <col min="60" max="61" width="14.57421875" style="7" customWidth="1"/>
    <col min="62" max="62" width="10.7109375" style="0" customWidth="1"/>
    <col min="63" max="63" width="12.421875" style="0" customWidth="1"/>
    <col min="64" max="64" width="8.140625" style="11" customWidth="1"/>
    <col min="65" max="65" width="7.57421875" style="0" hidden="1" customWidth="1"/>
    <col min="66" max="66" width="16.140625" style="2" customWidth="1"/>
    <col min="67" max="67" width="16.28125" style="9" customWidth="1"/>
    <col min="68" max="68" width="29.57421875" style="7" customWidth="1"/>
  </cols>
  <sheetData>
    <row r="1" spans="1:68" ht="60" customHeight="1" thickBot="1">
      <c r="A1" s="820" t="s">
        <v>101</v>
      </c>
      <c r="B1" s="820"/>
      <c r="C1" s="821" t="s">
        <v>100</v>
      </c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  <c r="AF1" s="821"/>
      <c r="AG1" s="821"/>
      <c r="AH1" s="821"/>
      <c r="AI1" s="821"/>
      <c r="AJ1" s="821"/>
      <c r="AK1" s="821"/>
      <c r="AL1" s="821"/>
      <c r="AM1" s="821"/>
      <c r="AN1" s="821"/>
      <c r="AO1" s="821"/>
      <c r="AP1" s="821"/>
      <c r="AQ1" s="821"/>
      <c r="AR1" s="821"/>
      <c r="AS1" s="821"/>
      <c r="AT1" s="821"/>
      <c r="AU1" s="927" t="s">
        <v>120</v>
      </c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</row>
    <row r="2" spans="1:68" ht="15" customHeight="1">
      <c r="A2" s="820"/>
      <c r="B2" s="820"/>
      <c r="C2" s="749" t="s">
        <v>1</v>
      </c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1"/>
      <c r="Y2" s="749" t="s">
        <v>1</v>
      </c>
      <c r="Z2" s="750"/>
      <c r="AA2" s="750"/>
      <c r="AB2" s="750"/>
      <c r="AC2" s="750"/>
      <c r="AD2" s="750"/>
      <c r="AE2" s="750"/>
      <c r="AF2" s="750"/>
      <c r="AG2" s="750"/>
      <c r="AH2" s="750"/>
      <c r="AI2" s="750"/>
      <c r="AJ2" s="750"/>
      <c r="AK2" s="750"/>
      <c r="AL2" s="750"/>
      <c r="AM2" s="750"/>
      <c r="AN2" s="750"/>
      <c r="AO2" s="750"/>
      <c r="AP2" s="750"/>
      <c r="AQ2" s="750"/>
      <c r="AR2" s="750"/>
      <c r="AS2" s="750"/>
      <c r="AT2" s="751"/>
      <c r="AU2" s="749" t="s">
        <v>1</v>
      </c>
      <c r="AV2" s="750"/>
      <c r="AW2" s="750"/>
      <c r="AX2" s="750"/>
      <c r="AY2" s="750"/>
      <c r="AZ2" s="750"/>
      <c r="BA2" s="750"/>
      <c r="BB2" s="750"/>
      <c r="BC2" s="750"/>
      <c r="BD2" s="750"/>
      <c r="BE2" s="750"/>
      <c r="BF2" s="750"/>
      <c r="BG2" s="750"/>
      <c r="BH2" s="750"/>
      <c r="BI2" s="750"/>
      <c r="BJ2" s="750"/>
      <c r="BK2" s="750"/>
      <c r="BL2" s="750"/>
      <c r="BM2" s="750"/>
      <c r="BN2" s="750"/>
      <c r="BO2" s="750"/>
      <c r="BP2" s="751"/>
    </row>
    <row r="3" spans="1:68" ht="18.75" customHeight="1">
      <c r="A3" s="820"/>
      <c r="B3" s="820"/>
      <c r="C3" s="752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4"/>
      <c r="Y3" s="752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4"/>
      <c r="AU3" s="752"/>
      <c r="AV3" s="753"/>
      <c r="AW3" s="753"/>
      <c r="AX3" s="753"/>
      <c r="AY3" s="753"/>
      <c r="AZ3" s="753"/>
      <c r="BA3" s="753"/>
      <c r="BB3" s="753"/>
      <c r="BC3" s="753"/>
      <c r="BD3" s="753"/>
      <c r="BE3" s="753"/>
      <c r="BF3" s="753"/>
      <c r="BG3" s="753"/>
      <c r="BH3" s="753"/>
      <c r="BI3" s="753"/>
      <c r="BJ3" s="753"/>
      <c r="BK3" s="753"/>
      <c r="BL3" s="753"/>
      <c r="BM3" s="753"/>
      <c r="BN3" s="753"/>
      <c r="BO3" s="753"/>
      <c r="BP3" s="754"/>
    </row>
    <row r="4" spans="1:68" ht="18.75" customHeight="1" thickBot="1">
      <c r="A4" s="820"/>
      <c r="B4" s="820"/>
      <c r="C4" s="755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7"/>
      <c r="Y4" s="755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6"/>
      <c r="AS4" s="756"/>
      <c r="AT4" s="757"/>
      <c r="AU4" s="755"/>
      <c r="AV4" s="756"/>
      <c r="AW4" s="756"/>
      <c r="AX4" s="756"/>
      <c r="AY4" s="756"/>
      <c r="AZ4" s="756"/>
      <c r="BA4" s="756"/>
      <c r="BB4" s="756"/>
      <c r="BC4" s="756"/>
      <c r="BD4" s="756"/>
      <c r="BE4" s="756"/>
      <c r="BF4" s="756"/>
      <c r="BG4" s="756"/>
      <c r="BH4" s="756"/>
      <c r="BI4" s="756"/>
      <c r="BJ4" s="756"/>
      <c r="BK4" s="756"/>
      <c r="BL4" s="756"/>
      <c r="BM4" s="756"/>
      <c r="BN4" s="756"/>
      <c r="BO4" s="756"/>
      <c r="BP4" s="757"/>
    </row>
    <row r="5" spans="1:68" ht="0.75" customHeight="1" thickBot="1">
      <c r="A5" s="691"/>
      <c r="B5" s="3"/>
      <c r="C5" s="17"/>
      <c r="D5" s="706"/>
      <c r="E5" s="718"/>
      <c r="F5" s="4"/>
      <c r="G5" s="1"/>
      <c r="H5" s="1"/>
      <c r="I5" s="1"/>
      <c r="J5" s="1"/>
      <c r="K5" s="1"/>
      <c r="L5" s="1"/>
      <c r="M5" s="4"/>
      <c r="N5" s="4"/>
      <c r="O5" s="1"/>
      <c r="P5" s="6"/>
      <c r="Q5" s="6"/>
      <c r="R5" s="5"/>
      <c r="S5" s="5"/>
      <c r="T5" s="10"/>
      <c r="U5" s="5"/>
      <c r="V5" s="8"/>
      <c r="W5" s="12"/>
      <c r="X5" s="5"/>
      <c r="Y5" s="17"/>
      <c r="Z5" s="706"/>
      <c r="AA5" s="718"/>
      <c r="AB5" s="4"/>
      <c r="AC5" s="1"/>
      <c r="AD5" s="1"/>
      <c r="AE5" s="1"/>
      <c r="AF5" s="1"/>
      <c r="AG5" s="1"/>
      <c r="AH5" s="1"/>
      <c r="AI5" s="4"/>
      <c r="AJ5" s="4"/>
      <c r="AK5" s="1"/>
      <c r="AL5" s="6"/>
      <c r="AM5" s="6"/>
      <c r="AN5" s="5"/>
      <c r="AO5" s="5"/>
      <c r="AP5" s="10"/>
      <c r="AQ5" s="5"/>
      <c r="AR5" s="8"/>
      <c r="AS5" s="12"/>
      <c r="AT5" s="5"/>
      <c r="AU5" s="17"/>
      <c r="AV5" s="706"/>
      <c r="AW5" s="718"/>
      <c r="AX5" s="4"/>
      <c r="AY5" s="1"/>
      <c r="AZ5" s="1"/>
      <c r="BA5" s="1"/>
      <c r="BB5" s="1"/>
      <c r="BC5" s="1"/>
      <c r="BD5" s="1"/>
      <c r="BE5" s="4"/>
      <c r="BF5" s="4"/>
      <c r="BG5" s="1"/>
      <c r="BH5" s="6"/>
      <c r="BI5" s="6"/>
      <c r="BJ5" s="5"/>
      <c r="BK5" s="5"/>
      <c r="BL5" s="10"/>
      <c r="BM5" s="5"/>
      <c r="BN5" s="8"/>
      <c r="BO5" s="12"/>
      <c r="BP5" s="5"/>
    </row>
    <row r="6" spans="1:68" ht="36" customHeight="1" thickBot="1">
      <c r="A6" s="758" t="s">
        <v>0</v>
      </c>
      <c r="B6" s="759"/>
      <c r="C6" s="764" t="s">
        <v>85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6"/>
      <c r="Y6" s="764" t="s">
        <v>87</v>
      </c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5"/>
      <c r="AS6" s="765"/>
      <c r="AT6" s="766"/>
      <c r="AU6" s="764" t="s">
        <v>86</v>
      </c>
      <c r="AV6" s="765"/>
      <c r="AW6" s="765"/>
      <c r="AX6" s="765"/>
      <c r="AY6" s="765"/>
      <c r="AZ6" s="765"/>
      <c r="BA6" s="765"/>
      <c r="BB6" s="765"/>
      <c r="BC6" s="765"/>
      <c r="BD6" s="765"/>
      <c r="BE6" s="765"/>
      <c r="BF6" s="765"/>
      <c r="BG6" s="765"/>
      <c r="BH6" s="765"/>
      <c r="BI6" s="765"/>
      <c r="BJ6" s="765"/>
      <c r="BK6" s="765"/>
      <c r="BL6" s="765"/>
      <c r="BM6" s="765"/>
      <c r="BN6" s="765"/>
      <c r="BO6" s="765"/>
      <c r="BP6" s="766"/>
    </row>
    <row r="7" spans="1:68" ht="15.75" customHeight="1" thickBot="1">
      <c r="A7" s="760"/>
      <c r="B7" s="761"/>
      <c r="C7" s="131"/>
      <c r="D7" s="707"/>
      <c r="E7" s="719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919" t="s">
        <v>6</v>
      </c>
      <c r="Q7" s="921" t="s">
        <v>75</v>
      </c>
      <c r="R7" s="770"/>
      <c r="S7" s="770"/>
      <c r="T7" s="771"/>
      <c r="U7" s="132"/>
      <c r="V7" s="770" t="s">
        <v>76</v>
      </c>
      <c r="W7" s="771"/>
      <c r="X7" s="772" t="s">
        <v>6</v>
      </c>
      <c r="Y7" s="131"/>
      <c r="Z7" s="707"/>
      <c r="AA7" s="719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919" t="s">
        <v>6</v>
      </c>
      <c r="AM7" s="921" t="s">
        <v>75</v>
      </c>
      <c r="AN7" s="770"/>
      <c r="AO7" s="770"/>
      <c r="AP7" s="771"/>
      <c r="AQ7" s="132"/>
      <c r="AR7" s="770" t="s">
        <v>76</v>
      </c>
      <c r="AS7" s="771"/>
      <c r="AT7" s="772" t="s">
        <v>6</v>
      </c>
      <c r="AU7" s="131"/>
      <c r="AV7" s="707"/>
      <c r="AW7" s="719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919" t="s">
        <v>6</v>
      </c>
      <c r="BI7" s="921" t="s">
        <v>75</v>
      </c>
      <c r="BJ7" s="770"/>
      <c r="BK7" s="770"/>
      <c r="BL7" s="771"/>
      <c r="BM7" s="132"/>
      <c r="BN7" s="770" t="s">
        <v>76</v>
      </c>
      <c r="BO7" s="771"/>
      <c r="BP7" s="772" t="s">
        <v>6</v>
      </c>
    </row>
    <row r="8" spans="1:68" ht="15.75" customHeight="1" thickBot="1">
      <c r="A8" s="760"/>
      <c r="B8" s="761"/>
      <c r="C8" s="775" t="s">
        <v>13</v>
      </c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139"/>
      <c r="O8" s="139"/>
      <c r="P8" s="920"/>
      <c r="Q8" s="924" t="s">
        <v>11</v>
      </c>
      <c r="R8" s="787" t="s">
        <v>14</v>
      </c>
      <c r="S8" s="787"/>
      <c r="T8" s="788"/>
      <c r="U8" s="133"/>
      <c r="V8" s="789" t="s">
        <v>15</v>
      </c>
      <c r="W8" s="790"/>
      <c r="X8" s="773"/>
      <c r="Y8" s="775" t="s">
        <v>13</v>
      </c>
      <c r="Z8" s="776"/>
      <c r="AA8" s="776"/>
      <c r="AB8" s="776"/>
      <c r="AC8" s="776"/>
      <c r="AD8" s="776"/>
      <c r="AE8" s="776"/>
      <c r="AF8" s="776"/>
      <c r="AG8" s="776"/>
      <c r="AH8" s="776"/>
      <c r="AI8" s="776"/>
      <c r="AJ8" s="139"/>
      <c r="AK8" s="139"/>
      <c r="AL8" s="920"/>
      <c r="AM8" s="924" t="s">
        <v>11</v>
      </c>
      <c r="AN8" s="787" t="s">
        <v>14</v>
      </c>
      <c r="AO8" s="787"/>
      <c r="AP8" s="788"/>
      <c r="AQ8" s="133"/>
      <c r="AR8" s="789" t="s">
        <v>15</v>
      </c>
      <c r="AS8" s="790"/>
      <c r="AT8" s="773"/>
      <c r="AU8" s="775" t="s">
        <v>13</v>
      </c>
      <c r="AV8" s="776"/>
      <c r="AW8" s="776"/>
      <c r="AX8" s="776"/>
      <c r="AY8" s="776"/>
      <c r="AZ8" s="776"/>
      <c r="BA8" s="776"/>
      <c r="BB8" s="776"/>
      <c r="BC8" s="776"/>
      <c r="BD8" s="776"/>
      <c r="BE8" s="776"/>
      <c r="BF8" s="139"/>
      <c r="BG8" s="139"/>
      <c r="BH8" s="920"/>
      <c r="BI8" s="924" t="s">
        <v>11</v>
      </c>
      <c r="BJ8" s="787" t="s">
        <v>14</v>
      </c>
      <c r="BK8" s="787"/>
      <c r="BL8" s="788"/>
      <c r="BM8" s="133"/>
      <c r="BN8" s="789" t="s">
        <v>15</v>
      </c>
      <c r="BO8" s="790"/>
      <c r="BP8" s="773"/>
    </row>
    <row r="9" spans="1:68" ht="15.75" customHeight="1" thickBot="1">
      <c r="A9" s="762"/>
      <c r="B9" s="763"/>
      <c r="C9" s="143" t="s">
        <v>2</v>
      </c>
      <c r="D9" s="731" t="s">
        <v>121</v>
      </c>
      <c r="E9" s="732" t="s">
        <v>122</v>
      </c>
      <c r="F9" s="144" t="s">
        <v>11</v>
      </c>
      <c r="G9" s="145" t="s">
        <v>3</v>
      </c>
      <c r="H9" s="145" t="s">
        <v>118</v>
      </c>
      <c r="I9" s="146" t="s">
        <v>119</v>
      </c>
      <c r="J9" s="147" t="s">
        <v>104</v>
      </c>
      <c r="K9" s="148" t="s">
        <v>12</v>
      </c>
      <c r="L9" s="149" t="s">
        <v>54</v>
      </c>
      <c r="M9" s="150" t="s">
        <v>8</v>
      </c>
      <c r="N9" s="134" t="s">
        <v>4</v>
      </c>
      <c r="O9" s="135" t="s">
        <v>5</v>
      </c>
      <c r="P9" s="939"/>
      <c r="Q9" s="940"/>
      <c r="R9" s="140" t="s">
        <v>16</v>
      </c>
      <c r="S9" s="141" t="s">
        <v>17</v>
      </c>
      <c r="T9" s="142" t="s">
        <v>2</v>
      </c>
      <c r="U9" s="136"/>
      <c r="V9" s="137" t="s">
        <v>18</v>
      </c>
      <c r="W9" s="138" t="s">
        <v>2</v>
      </c>
      <c r="X9" s="774"/>
      <c r="Y9" s="143" t="s">
        <v>2</v>
      </c>
      <c r="Z9" s="731" t="s">
        <v>121</v>
      </c>
      <c r="AA9" s="732" t="s">
        <v>122</v>
      </c>
      <c r="AB9" s="144" t="s">
        <v>11</v>
      </c>
      <c r="AC9" s="145" t="s">
        <v>3</v>
      </c>
      <c r="AD9" s="145" t="s">
        <v>118</v>
      </c>
      <c r="AE9" s="146" t="s">
        <v>119</v>
      </c>
      <c r="AF9" s="147" t="s">
        <v>10</v>
      </c>
      <c r="AG9" s="148" t="s">
        <v>12</v>
      </c>
      <c r="AH9" s="149" t="s">
        <v>54</v>
      </c>
      <c r="AI9" s="150" t="s">
        <v>8</v>
      </c>
      <c r="AJ9" s="134" t="s">
        <v>4</v>
      </c>
      <c r="AK9" s="135" t="s">
        <v>5</v>
      </c>
      <c r="AL9" s="939"/>
      <c r="AM9" s="940"/>
      <c r="AN9" s="140" t="s">
        <v>16</v>
      </c>
      <c r="AO9" s="141" t="s">
        <v>17</v>
      </c>
      <c r="AP9" s="142" t="s">
        <v>2</v>
      </c>
      <c r="AQ9" s="136"/>
      <c r="AR9" s="137" t="s">
        <v>18</v>
      </c>
      <c r="AS9" s="138" t="s">
        <v>2</v>
      </c>
      <c r="AT9" s="774"/>
      <c r="AU9" s="143" t="s">
        <v>2</v>
      </c>
      <c r="AV9" s="731" t="s">
        <v>121</v>
      </c>
      <c r="AW9" s="732" t="s">
        <v>122</v>
      </c>
      <c r="AX9" s="144" t="s">
        <v>11</v>
      </c>
      <c r="AY9" s="145" t="s">
        <v>3</v>
      </c>
      <c r="AZ9" s="145" t="s">
        <v>118</v>
      </c>
      <c r="BA9" s="146" t="s">
        <v>119</v>
      </c>
      <c r="BB9" s="147" t="s">
        <v>10</v>
      </c>
      <c r="BC9" s="148" t="s">
        <v>12</v>
      </c>
      <c r="BD9" s="149" t="s">
        <v>54</v>
      </c>
      <c r="BE9" s="150" t="s">
        <v>8</v>
      </c>
      <c r="BF9" s="134" t="s">
        <v>4</v>
      </c>
      <c r="BG9" s="135" t="s">
        <v>5</v>
      </c>
      <c r="BH9" s="939"/>
      <c r="BI9" s="940"/>
      <c r="BJ9" s="140" t="s">
        <v>16</v>
      </c>
      <c r="BK9" s="141" t="s">
        <v>17</v>
      </c>
      <c r="BL9" s="142" t="s">
        <v>2</v>
      </c>
      <c r="BM9" s="136"/>
      <c r="BN9" s="137" t="s">
        <v>18</v>
      </c>
      <c r="BO9" s="138" t="s">
        <v>2</v>
      </c>
      <c r="BP9" s="774"/>
    </row>
    <row r="10" spans="1:68" ht="23.25" thickBot="1">
      <c r="A10" s="791" t="s">
        <v>29</v>
      </c>
      <c r="B10" s="792"/>
      <c r="C10" s="935" t="s">
        <v>7</v>
      </c>
      <c r="D10" s="936"/>
      <c r="E10" s="936"/>
      <c r="F10" s="936"/>
      <c r="G10" s="936"/>
      <c r="H10" s="936"/>
      <c r="I10" s="936"/>
      <c r="J10" s="936"/>
      <c r="K10" s="936"/>
      <c r="L10" s="936"/>
      <c r="M10" s="936"/>
      <c r="N10" s="937"/>
      <c r="O10" s="937"/>
      <c r="P10" s="937"/>
      <c r="Q10" s="795"/>
      <c r="R10" s="937"/>
      <c r="S10" s="937"/>
      <c r="T10" s="937"/>
      <c r="U10" s="937"/>
      <c r="V10" s="937"/>
      <c r="W10" s="938"/>
      <c r="X10" s="25"/>
      <c r="Y10" s="935" t="s">
        <v>7</v>
      </c>
      <c r="Z10" s="936"/>
      <c r="AA10" s="936"/>
      <c r="AB10" s="936"/>
      <c r="AC10" s="936"/>
      <c r="AD10" s="936"/>
      <c r="AE10" s="936"/>
      <c r="AF10" s="936"/>
      <c r="AG10" s="936"/>
      <c r="AH10" s="936"/>
      <c r="AI10" s="936"/>
      <c r="AJ10" s="936"/>
      <c r="AK10" s="936"/>
      <c r="AL10" s="936"/>
      <c r="AM10" s="795"/>
      <c r="AN10" s="937"/>
      <c r="AO10" s="937"/>
      <c r="AP10" s="937"/>
      <c r="AQ10" s="937"/>
      <c r="AR10" s="937"/>
      <c r="AS10" s="938"/>
      <c r="AT10" s="25"/>
      <c r="AU10" s="935" t="s">
        <v>7</v>
      </c>
      <c r="AV10" s="936"/>
      <c r="AW10" s="936"/>
      <c r="AX10" s="936"/>
      <c r="AY10" s="936"/>
      <c r="AZ10" s="936"/>
      <c r="BA10" s="936"/>
      <c r="BB10" s="936"/>
      <c r="BC10" s="936"/>
      <c r="BD10" s="936"/>
      <c r="BE10" s="936"/>
      <c r="BF10" s="937"/>
      <c r="BG10" s="937"/>
      <c r="BH10" s="937"/>
      <c r="BI10" s="795"/>
      <c r="BJ10" s="937"/>
      <c r="BK10" s="937"/>
      <c r="BL10" s="937"/>
      <c r="BM10" s="937"/>
      <c r="BN10" s="937"/>
      <c r="BO10" s="938"/>
      <c r="BP10" s="25"/>
    </row>
    <row r="11" spans="1:68" ht="30" customHeight="1" thickBot="1">
      <c r="A11" s="692">
        <v>1</v>
      </c>
      <c r="B11" s="301" t="s">
        <v>19</v>
      </c>
      <c r="C11" s="112"/>
      <c r="D11" s="708"/>
      <c r="E11" s="720"/>
      <c r="F11" s="357">
        <f>SUM(G11:M11)</f>
        <v>0</v>
      </c>
      <c r="G11" s="33"/>
      <c r="H11" s="48"/>
      <c r="I11" s="48"/>
      <c r="J11" s="33"/>
      <c r="K11" s="33"/>
      <c r="L11" s="33"/>
      <c r="M11" s="33"/>
      <c r="N11" s="32">
        <f>SUM(F11:M11)</f>
        <v>0</v>
      </c>
      <c r="O11" s="35"/>
      <c r="P11" s="387"/>
      <c r="Q11" s="372">
        <f>R11+S11</f>
        <v>0</v>
      </c>
      <c r="R11" s="38"/>
      <c r="S11" s="39"/>
      <c r="T11" s="40"/>
      <c r="U11" s="41"/>
      <c r="V11" s="42"/>
      <c r="W11" s="43" t="s">
        <v>7</v>
      </c>
      <c r="X11" s="368"/>
      <c r="Y11" s="373"/>
      <c r="Z11" s="708"/>
      <c r="AA11" s="720"/>
      <c r="AB11" s="29">
        <f>SUM(AC11:AI11)</f>
        <v>0</v>
      </c>
      <c r="AC11" s="374"/>
      <c r="AD11" s="48"/>
      <c r="AE11" s="48"/>
      <c r="AF11" s="374"/>
      <c r="AG11" s="374"/>
      <c r="AH11" s="374"/>
      <c r="AI11" s="374"/>
      <c r="AJ11" s="374">
        <f>SUM(AB11:AI11)</f>
        <v>0</v>
      </c>
      <c r="AK11" s="374"/>
      <c r="AL11" s="376"/>
      <c r="AM11" s="372">
        <f>AN11+AO11</f>
        <v>0</v>
      </c>
      <c r="AN11" s="38"/>
      <c r="AO11" s="39"/>
      <c r="AP11" s="40"/>
      <c r="AQ11" s="41"/>
      <c r="AR11" s="42"/>
      <c r="AS11" s="43" t="s">
        <v>7</v>
      </c>
      <c r="AT11" s="389"/>
      <c r="AU11" s="373"/>
      <c r="AV11" s="708"/>
      <c r="AW11" s="720"/>
      <c r="AX11" s="29">
        <f>SUM(AY11:BE11)</f>
        <v>0</v>
      </c>
      <c r="AY11" s="374"/>
      <c r="AZ11" s="48"/>
      <c r="BA11" s="48"/>
      <c r="BB11" s="374"/>
      <c r="BC11" s="374"/>
      <c r="BD11" s="374"/>
      <c r="BE11" s="358"/>
      <c r="BF11" s="32">
        <f>SUM(AX11:BE11)</f>
        <v>0</v>
      </c>
      <c r="BG11" s="35"/>
      <c r="BH11" s="387"/>
      <c r="BI11" s="372">
        <f>BJ11+BK11</f>
        <v>0</v>
      </c>
      <c r="BJ11" s="38"/>
      <c r="BK11" s="39"/>
      <c r="BL11" s="40"/>
      <c r="BM11" s="41"/>
      <c r="BN11" s="42"/>
      <c r="BO11" s="43" t="s">
        <v>7</v>
      </c>
      <c r="BP11" s="44"/>
    </row>
    <row r="12" spans="1:68" ht="30" customHeight="1" thickBot="1">
      <c r="A12" s="693">
        <v>2</v>
      </c>
      <c r="B12" s="301" t="s">
        <v>20</v>
      </c>
      <c r="C12" s="112"/>
      <c r="D12" s="708"/>
      <c r="E12" s="721"/>
      <c r="F12" s="357">
        <f aca="true" t="shared" si="0" ref="F12:F18">SUM(G12:M12)</f>
        <v>0</v>
      </c>
      <c r="G12" s="33"/>
      <c r="H12" s="48"/>
      <c r="I12" s="48"/>
      <c r="J12" s="33"/>
      <c r="K12" s="33"/>
      <c r="L12" s="33"/>
      <c r="M12" s="33"/>
      <c r="N12" s="49"/>
      <c r="O12" s="50"/>
      <c r="P12" s="69"/>
      <c r="Q12" s="372">
        <f aca="true" t="shared" si="1" ref="Q12:Q18">R12+S12</f>
        <v>0</v>
      </c>
      <c r="R12" s="52"/>
      <c r="S12" s="53"/>
      <c r="T12" s="54"/>
      <c r="U12" s="55"/>
      <c r="V12" s="56"/>
      <c r="W12" s="57"/>
      <c r="X12" s="369"/>
      <c r="Y12" s="341"/>
      <c r="Z12" s="708"/>
      <c r="AA12" s="721"/>
      <c r="AB12" s="357">
        <f aca="true" t="shared" si="2" ref="AB12:AB18">SUM(AC12:AI12)</f>
        <v>0</v>
      </c>
      <c r="AC12" s="33"/>
      <c r="AD12" s="48"/>
      <c r="AE12" s="48"/>
      <c r="AF12" s="33"/>
      <c r="AG12" s="33"/>
      <c r="AH12" s="33"/>
      <c r="AI12" s="33"/>
      <c r="AJ12" s="33"/>
      <c r="AK12" s="33"/>
      <c r="AL12" s="377"/>
      <c r="AM12" s="372">
        <f aca="true" t="shared" si="3" ref="AM12:AM18">AN12+AO12</f>
        <v>0</v>
      </c>
      <c r="AN12" s="52"/>
      <c r="AO12" s="53"/>
      <c r="AP12" s="54"/>
      <c r="AQ12" s="55"/>
      <c r="AR12" s="56"/>
      <c r="AS12" s="57"/>
      <c r="AT12" s="58"/>
      <c r="AU12" s="341"/>
      <c r="AV12" s="708"/>
      <c r="AW12" s="721"/>
      <c r="AX12" s="357">
        <f aca="true" t="shared" si="4" ref="AX12:AX18">SUM(AY12:BE12)</f>
        <v>0</v>
      </c>
      <c r="AY12" s="33"/>
      <c r="AZ12" s="48"/>
      <c r="BA12" s="48"/>
      <c r="BB12" s="33"/>
      <c r="BC12" s="33"/>
      <c r="BD12" s="33"/>
      <c r="BE12" s="359"/>
      <c r="BF12" s="49"/>
      <c r="BG12" s="50"/>
      <c r="BH12" s="69"/>
      <c r="BI12" s="372">
        <f aca="true" t="shared" si="5" ref="BI12:BI18">BJ12+BK12</f>
        <v>0</v>
      </c>
      <c r="BJ12" s="52"/>
      <c r="BK12" s="53"/>
      <c r="BL12" s="54"/>
      <c r="BM12" s="55"/>
      <c r="BN12" s="56"/>
      <c r="BO12" s="57"/>
      <c r="BP12" s="58"/>
    </row>
    <row r="13" spans="1:68" ht="30" customHeight="1" thickBot="1">
      <c r="A13" s="693">
        <v>3</v>
      </c>
      <c r="B13" s="301" t="s">
        <v>21</v>
      </c>
      <c r="C13" s="112"/>
      <c r="D13" s="708"/>
      <c r="E13" s="721"/>
      <c r="F13" s="357">
        <f t="shared" si="0"/>
        <v>0</v>
      </c>
      <c r="G13" s="33"/>
      <c r="H13" s="48"/>
      <c r="I13" s="48"/>
      <c r="J13" s="33"/>
      <c r="K13" s="33"/>
      <c r="L13" s="33"/>
      <c r="M13" s="33"/>
      <c r="N13" s="49"/>
      <c r="O13" s="50"/>
      <c r="P13" s="69"/>
      <c r="Q13" s="372">
        <f t="shared" si="1"/>
        <v>0</v>
      </c>
      <c r="R13" s="52"/>
      <c r="S13" s="53"/>
      <c r="T13" s="54"/>
      <c r="U13" s="55"/>
      <c r="V13" s="56"/>
      <c r="W13" s="57"/>
      <c r="X13" s="369"/>
      <c r="Y13" s="341"/>
      <c r="Z13" s="708"/>
      <c r="AA13" s="721"/>
      <c r="AB13" s="357">
        <f t="shared" si="2"/>
        <v>0</v>
      </c>
      <c r="AC13" s="33"/>
      <c r="AD13" s="48"/>
      <c r="AE13" s="48"/>
      <c r="AF13" s="33"/>
      <c r="AG13" s="33"/>
      <c r="AH13" s="33"/>
      <c r="AI13" s="33"/>
      <c r="AJ13" s="33"/>
      <c r="AK13" s="33"/>
      <c r="AL13" s="377"/>
      <c r="AM13" s="372">
        <f t="shared" si="3"/>
        <v>0</v>
      </c>
      <c r="AN13" s="52"/>
      <c r="AO13" s="53"/>
      <c r="AP13" s="54"/>
      <c r="AQ13" s="55"/>
      <c r="AR13" s="56"/>
      <c r="AS13" s="57"/>
      <c r="AT13" s="58"/>
      <c r="AU13" s="341"/>
      <c r="AV13" s="708"/>
      <c r="AW13" s="721"/>
      <c r="AX13" s="357">
        <f t="shared" si="4"/>
        <v>0</v>
      </c>
      <c r="AY13" s="33"/>
      <c r="AZ13" s="48"/>
      <c r="BA13" s="48"/>
      <c r="BB13" s="33"/>
      <c r="BC13" s="33"/>
      <c r="BD13" s="33"/>
      <c r="BE13" s="359"/>
      <c r="BF13" s="49"/>
      <c r="BG13" s="50"/>
      <c r="BH13" s="69"/>
      <c r="BI13" s="372">
        <f t="shared" si="5"/>
        <v>0</v>
      </c>
      <c r="BJ13" s="52"/>
      <c r="BK13" s="53"/>
      <c r="BL13" s="54"/>
      <c r="BM13" s="55"/>
      <c r="BN13" s="56"/>
      <c r="BO13" s="57"/>
      <c r="BP13" s="58"/>
    </row>
    <row r="14" spans="1:68" ht="30" customHeight="1" thickBot="1">
      <c r="A14" s="692">
        <v>4</v>
      </c>
      <c r="B14" s="301" t="s">
        <v>56</v>
      </c>
      <c r="C14" s="112"/>
      <c r="D14" s="708"/>
      <c r="E14" s="721"/>
      <c r="F14" s="357">
        <f t="shared" si="0"/>
        <v>0</v>
      </c>
      <c r="G14" s="33"/>
      <c r="H14" s="48"/>
      <c r="I14" s="48"/>
      <c r="J14" s="33"/>
      <c r="K14" s="33"/>
      <c r="L14" s="33"/>
      <c r="M14" s="33"/>
      <c r="N14" s="49"/>
      <c r="O14" s="50"/>
      <c r="P14" s="69"/>
      <c r="Q14" s="372">
        <f t="shared" si="1"/>
        <v>0</v>
      </c>
      <c r="R14" s="52"/>
      <c r="S14" s="53"/>
      <c r="T14" s="54"/>
      <c r="U14" s="55"/>
      <c r="V14" s="56"/>
      <c r="W14" s="57"/>
      <c r="X14" s="369"/>
      <c r="Y14" s="341"/>
      <c r="Z14" s="708"/>
      <c r="AA14" s="721"/>
      <c r="AB14" s="357">
        <f t="shared" si="2"/>
        <v>0</v>
      </c>
      <c r="AC14" s="33"/>
      <c r="AD14" s="48"/>
      <c r="AE14" s="48"/>
      <c r="AF14" s="33"/>
      <c r="AG14" s="33"/>
      <c r="AH14" s="33"/>
      <c r="AI14" s="33"/>
      <c r="AJ14" s="33"/>
      <c r="AK14" s="33"/>
      <c r="AL14" s="377"/>
      <c r="AM14" s="372">
        <f t="shared" si="3"/>
        <v>0</v>
      </c>
      <c r="AN14" s="52"/>
      <c r="AO14" s="53"/>
      <c r="AP14" s="54"/>
      <c r="AQ14" s="55"/>
      <c r="AR14" s="56"/>
      <c r="AS14" s="57"/>
      <c r="AT14" s="58"/>
      <c r="AU14" s="341"/>
      <c r="AV14" s="708"/>
      <c r="AW14" s="721"/>
      <c r="AX14" s="357">
        <f t="shared" si="4"/>
        <v>0</v>
      </c>
      <c r="AY14" s="33"/>
      <c r="AZ14" s="48"/>
      <c r="BA14" s="48"/>
      <c r="BB14" s="33"/>
      <c r="BC14" s="33"/>
      <c r="BD14" s="33"/>
      <c r="BE14" s="359"/>
      <c r="BF14" s="49"/>
      <c r="BG14" s="50"/>
      <c r="BH14" s="69"/>
      <c r="BI14" s="372">
        <f t="shared" si="5"/>
        <v>0</v>
      </c>
      <c r="BJ14" s="52"/>
      <c r="BK14" s="53"/>
      <c r="BL14" s="54"/>
      <c r="BM14" s="55"/>
      <c r="BN14" s="56"/>
      <c r="BO14" s="57"/>
      <c r="BP14" s="58"/>
    </row>
    <row r="15" spans="1:68" ht="30" customHeight="1" thickBot="1">
      <c r="A15" s="693">
        <v>5</v>
      </c>
      <c r="B15" s="301" t="s">
        <v>31</v>
      </c>
      <c r="C15" s="112"/>
      <c r="D15" s="708"/>
      <c r="E15" s="721"/>
      <c r="F15" s="357">
        <f t="shared" si="0"/>
        <v>0</v>
      </c>
      <c r="G15" s="33"/>
      <c r="H15" s="48"/>
      <c r="I15" s="48"/>
      <c r="J15" s="33"/>
      <c r="K15" s="33"/>
      <c r="L15" s="33"/>
      <c r="M15" s="33"/>
      <c r="N15" s="49"/>
      <c r="O15" s="50"/>
      <c r="P15" s="69"/>
      <c r="Q15" s="372">
        <f t="shared" si="1"/>
        <v>0</v>
      </c>
      <c r="R15" s="52"/>
      <c r="S15" s="53"/>
      <c r="T15" s="54"/>
      <c r="U15" s="55"/>
      <c r="V15" s="56"/>
      <c r="W15" s="57"/>
      <c r="X15" s="369"/>
      <c r="Y15" s="341"/>
      <c r="Z15" s="708"/>
      <c r="AA15" s="721"/>
      <c r="AB15" s="357">
        <f t="shared" si="2"/>
        <v>0</v>
      </c>
      <c r="AC15" s="33"/>
      <c r="AD15" s="48"/>
      <c r="AE15" s="48"/>
      <c r="AF15" s="33"/>
      <c r="AG15" s="33"/>
      <c r="AH15" s="33"/>
      <c r="AI15" s="33"/>
      <c r="AJ15" s="33"/>
      <c r="AK15" s="33"/>
      <c r="AL15" s="377"/>
      <c r="AM15" s="372">
        <f t="shared" si="3"/>
        <v>0</v>
      </c>
      <c r="AN15" s="52"/>
      <c r="AO15" s="53"/>
      <c r="AP15" s="54"/>
      <c r="AQ15" s="55"/>
      <c r="AR15" s="56"/>
      <c r="AS15" s="57"/>
      <c r="AT15" s="58"/>
      <c r="AU15" s="341"/>
      <c r="AV15" s="708"/>
      <c r="AW15" s="721"/>
      <c r="AX15" s="357">
        <f t="shared" si="4"/>
        <v>0</v>
      </c>
      <c r="AY15" s="33"/>
      <c r="AZ15" s="48"/>
      <c r="BA15" s="48"/>
      <c r="BB15" s="33"/>
      <c r="BC15" s="33"/>
      <c r="BD15" s="33"/>
      <c r="BE15" s="359"/>
      <c r="BF15" s="49"/>
      <c r="BG15" s="50"/>
      <c r="BH15" s="69"/>
      <c r="BI15" s="372">
        <f t="shared" si="5"/>
        <v>0</v>
      </c>
      <c r="BJ15" s="52"/>
      <c r="BK15" s="53"/>
      <c r="BL15" s="54"/>
      <c r="BM15" s="55"/>
      <c r="BN15" s="56"/>
      <c r="BO15" s="57"/>
      <c r="BP15" s="58"/>
    </row>
    <row r="16" spans="1:68" ht="30" customHeight="1" thickBot="1">
      <c r="A16" s="693">
        <v>6</v>
      </c>
      <c r="B16" s="301" t="s">
        <v>32</v>
      </c>
      <c r="C16" s="112"/>
      <c r="D16" s="708"/>
      <c r="E16" s="721"/>
      <c r="F16" s="357">
        <f t="shared" si="0"/>
        <v>0</v>
      </c>
      <c r="G16" s="33"/>
      <c r="H16" s="48"/>
      <c r="I16" s="48"/>
      <c r="J16" s="33"/>
      <c r="K16" s="33"/>
      <c r="L16" s="33"/>
      <c r="M16" s="33"/>
      <c r="N16" s="49"/>
      <c r="O16" s="50"/>
      <c r="P16" s="69"/>
      <c r="Q16" s="372">
        <f t="shared" si="1"/>
        <v>0</v>
      </c>
      <c r="R16" s="52"/>
      <c r="S16" s="53"/>
      <c r="T16" s="54"/>
      <c r="U16" s="55"/>
      <c r="V16" s="56"/>
      <c r="W16" s="57"/>
      <c r="X16" s="369"/>
      <c r="Y16" s="341"/>
      <c r="Z16" s="708"/>
      <c r="AA16" s="721"/>
      <c r="AB16" s="357">
        <f t="shared" si="2"/>
        <v>0</v>
      </c>
      <c r="AC16" s="33"/>
      <c r="AD16" s="48"/>
      <c r="AE16" s="48"/>
      <c r="AF16" s="33"/>
      <c r="AG16" s="33"/>
      <c r="AH16" s="33"/>
      <c r="AI16" s="33"/>
      <c r="AJ16" s="33"/>
      <c r="AK16" s="33"/>
      <c r="AL16" s="377"/>
      <c r="AM16" s="372">
        <f t="shared" si="3"/>
        <v>0</v>
      </c>
      <c r="AN16" s="52"/>
      <c r="AO16" s="53"/>
      <c r="AP16" s="54"/>
      <c r="AQ16" s="55"/>
      <c r="AR16" s="56"/>
      <c r="AS16" s="57"/>
      <c r="AT16" s="58"/>
      <c r="AU16" s="341"/>
      <c r="AV16" s="708"/>
      <c r="AW16" s="721"/>
      <c r="AX16" s="357">
        <f t="shared" si="4"/>
        <v>0</v>
      </c>
      <c r="AY16" s="33"/>
      <c r="AZ16" s="48"/>
      <c r="BA16" s="48"/>
      <c r="BB16" s="33"/>
      <c r="BC16" s="33"/>
      <c r="BD16" s="33"/>
      <c r="BE16" s="359"/>
      <c r="BF16" s="49"/>
      <c r="BG16" s="50"/>
      <c r="BH16" s="69"/>
      <c r="BI16" s="372">
        <f t="shared" si="5"/>
        <v>0</v>
      </c>
      <c r="BJ16" s="52"/>
      <c r="BK16" s="53"/>
      <c r="BL16" s="54"/>
      <c r="BM16" s="55"/>
      <c r="BN16" s="56"/>
      <c r="BO16" s="57"/>
      <c r="BP16" s="58"/>
    </row>
    <row r="17" spans="1:68" ht="30" customHeight="1" thickBot="1">
      <c r="A17" s="692">
        <v>7</v>
      </c>
      <c r="B17" s="301" t="s">
        <v>33</v>
      </c>
      <c r="C17" s="112"/>
      <c r="D17" s="708"/>
      <c r="E17" s="721"/>
      <c r="F17" s="357">
        <f t="shared" si="0"/>
        <v>0</v>
      </c>
      <c r="G17" s="33"/>
      <c r="H17" s="48"/>
      <c r="I17" s="48"/>
      <c r="J17" s="33"/>
      <c r="K17" s="33"/>
      <c r="L17" s="33"/>
      <c r="M17" s="33"/>
      <c r="N17" s="49"/>
      <c r="O17" s="50"/>
      <c r="P17" s="69"/>
      <c r="Q17" s="372">
        <f t="shared" si="1"/>
        <v>0</v>
      </c>
      <c r="R17" s="52"/>
      <c r="S17" s="53"/>
      <c r="T17" s="54"/>
      <c r="U17" s="55"/>
      <c r="V17" s="56"/>
      <c r="W17" s="57"/>
      <c r="X17" s="369"/>
      <c r="Y17" s="341"/>
      <c r="Z17" s="708"/>
      <c r="AA17" s="721"/>
      <c r="AB17" s="357">
        <f t="shared" si="2"/>
        <v>0</v>
      </c>
      <c r="AC17" s="33"/>
      <c r="AD17" s="48"/>
      <c r="AE17" s="48"/>
      <c r="AF17" s="33"/>
      <c r="AG17" s="33"/>
      <c r="AH17" s="33"/>
      <c r="AI17" s="33"/>
      <c r="AJ17" s="33"/>
      <c r="AK17" s="33"/>
      <c r="AL17" s="377"/>
      <c r="AM17" s="372">
        <f t="shared" si="3"/>
        <v>0</v>
      </c>
      <c r="AN17" s="52"/>
      <c r="AO17" s="53"/>
      <c r="AP17" s="54"/>
      <c r="AQ17" s="55"/>
      <c r="AR17" s="56"/>
      <c r="AS17" s="57"/>
      <c r="AT17" s="58"/>
      <c r="AU17" s="341"/>
      <c r="AV17" s="708"/>
      <c r="AW17" s="721"/>
      <c r="AX17" s="357">
        <f t="shared" si="4"/>
        <v>0</v>
      </c>
      <c r="AY17" s="33"/>
      <c r="AZ17" s="48"/>
      <c r="BA17" s="48"/>
      <c r="BB17" s="33"/>
      <c r="BC17" s="33"/>
      <c r="BD17" s="33"/>
      <c r="BE17" s="359"/>
      <c r="BF17" s="49"/>
      <c r="BG17" s="50"/>
      <c r="BH17" s="69"/>
      <c r="BI17" s="372">
        <f t="shared" si="5"/>
        <v>0</v>
      </c>
      <c r="BJ17" s="52"/>
      <c r="BK17" s="53"/>
      <c r="BL17" s="54"/>
      <c r="BM17" s="55"/>
      <c r="BN17" s="56"/>
      <c r="BO17" s="57"/>
      <c r="BP17" s="58"/>
    </row>
    <row r="18" spans="1:68" ht="30" customHeight="1" thickBot="1">
      <c r="A18" s="693">
        <v>8</v>
      </c>
      <c r="B18" s="301" t="s">
        <v>34</v>
      </c>
      <c r="C18" s="112"/>
      <c r="D18" s="708"/>
      <c r="E18" s="722"/>
      <c r="F18" s="357">
        <f t="shared" si="0"/>
        <v>0</v>
      </c>
      <c r="G18" s="33"/>
      <c r="H18" s="48"/>
      <c r="I18" s="48"/>
      <c r="J18" s="33"/>
      <c r="K18" s="33"/>
      <c r="L18" s="33"/>
      <c r="M18" s="33"/>
      <c r="N18" s="49"/>
      <c r="O18" s="50"/>
      <c r="P18" s="388"/>
      <c r="Q18" s="372">
        <f t="shared" si="1"/>
        <v>0</v>
      </c>
      <c r="R18" s="52"/>
      <c r="S18" s="53"/>
      <c r="T18" s="54"/>
      <c r="U18" s="55"/>
      <c r="V18" s="56"/>
      <c r="W18" s="57"/>
      <c r="X18" s="369"/>
      <c r="Y18" s="378"/>
      <c r="Z18" s="708"/>
      <c r="AA18" s="722"/>
      <c r="AB18" s="379">
        <f t="shared" si="2"/>
        <v>0</v>
      </c>
      <c r="AC18" s="366"/>
      <c r="AD18" s="48"/>
      <c r="AE18" s="48"/>
      <c r="AF18" s="366"/>
      <c r="AG18" s="366"/>
      <c r="AH18" s="366"/>
      <c r="AI18" s="366"/>
      <c r="AJ18" s="366"/>
      <c r="AK18" s="366"/>
      <c r="AL18" s="380"/>
      <c r="AM18" s="372">
        <f t="shared" si="3"/>
        <v>0</v>
      </c>
      <c r="AN18" s="52"/>
      <c r="AO18" s="53"/>
      <c r="AP18" s="54"/>
      <c r="AQ18" s="55"/>
      <c r="AR18" s="56"/>
      <c r="AS18" s="57"/>
      <c r="AT18" s="58"/>
      <c r="AU18" s="378"/>
      <c r="AV18" s="708"/>
      <c r="AW18" s="722"/>
      <c r="AX18" s="379">
        <f t="shared" si="4"/>
        <v>0</v>
      </c>
      <c r="AY18" s="366"/>
      <c r="AZ18" s="48"/>
      <c r="BA18" s="48"/>
      <c r="BB18" s="366"/>
      <c r="BC18" s="366"/>
      <c r="BD18" s="366"/>
      <c r="BE18" s="386"/>
      <c r="BF18" s="49"/>
      <c r="BG18" s="50"/>
      <c r="BH18" s="388"/>
      <c r="BI18" s="372">
        <f t="shared" si="5"/>
        <v>0</v>
      </c>
      <c r="BJ18" s="52"/>
      <c r="BK18" s="53"/>
      <c r="BL18" s="54"/>
      <c r="BM18" s="55"/>
      <c r="BN18" s="56"/>
      <c r="BO18" s="57"/>
      <c r="BP18" s="58"/>
    </row>
    <row r="19" spans="1:68" s="13" customFormat="1" ht="27.75" thickBot="1">
      <c r="A19" s="908" t="s">
        <v>9</v>
      </c>
      <c r="B19" s="909"/>
      <c r="C19" s="356">
        <f>SUM(C11:C18)</f>
        <v>0</v>
      </c>
      <c r="D19" s="708">
        <f>SUM(D11:D18)</f>
        <v>0</v>
      </c>
      <c r="E19" s="739">
        <f>SUM(E11:E18)</f>
        <v>0</v>
      </c>
      <c r="F19" s="60">
        <f>SUM(F11:F18)</f>
        <v>0</v>
      </c>
      <c r="G19" s="60">
        <f aca="true" t="shared" si="6" ref="G19:M19">SUM(G11:G18)</f>
        <v>0</v>
      </c>
      <c r="H19" s="60">
        <f>SUM(H11:H18)</f>
        <v>0</v>
      </c>
      <c r="I19" s="60">
        <f t="shared" si="6"/>
        <v>0</v>
      </c>
      <c r="J19" s="60">
        <f t="shared" si="6"/>
        <v>0</v>
      </c>
      <c r="K19" s="60">
        <f t="shared" si="6"/>
        <v>0</v>
      </c>
      <c r="L19" s="60">
        <f t="shared" si="6"/>
        <v>0</v>
      </c>
      <c r="M19" s="60">
        <f t="shared" si="6"/>
        <v>0</v>
      </c>
      <c r="N19" s="61"/>
      <c r="O19" s="62"/>
      <c r="P19" s="65"/>
      <c r="Q19" s="64">
        <f aca="true" t="shared" si="7" ref="Q19:W19">SUM(Q11:Q18)</f>
        <v>0</v>
      </c>
      <c r="R19" s="64">
        <f t="shared" si="7"/>
        <v>0</v>
      </c>
      <c r="S19" s="64">
        <f t="shared" si="7"/>
        <v>0</v>
      </c>
      <c r="T19" s="59">
        <f t="shared" si="7"/>
        <v>0</v>
      </c>
      <c r="U19" s="64">
        <f t="shared" si="7"/>
        <v>0</v>
      </c>
      <c r="V19" s="64">
        <f t="shared" si="7"/>
        <v>0</v>
      </c>
      <c r="W19" s="59">
        <f t="shared" si="7"/>
        <v>0</v>
      </c>
      <c r="X19" s="65"/>
      <c r="Y19" s="356">
        <f>SUM(Y11:Y18)</f>
        <v>0</v>
      </c>
      <c r="Z19" s="708">
        <f>SUM(Z11:Z18)</f>
        <v>0</v>
      </c>
      <c r="AA19" s="739">
        <f>SUM(AA11:AA18)</f>
        <v>0</v>
      </c>
      <c r="AB19" s="60">
        <f>SUM(AB11:AB18)</f>
        <v>0</v>
      </c>
      <c r="AC19" s="60">
        <f aca="true" t="shared" si="8" ref="AC19:AI19">SUM(AC11:AC18)</f>
        <v>0</v>
      </c>
      <c r="AD19" s="60">
        <f t="shared" si="8"/>
        <v>0</v>
      </c>
      <c r="AE19" s="60">
        <f t="shared" si="8"/>
        <v>0</v>
      </c>
      <c r="AF19" s="60">
        <f t="shared" si="8"/>
        <v>0</v>
      </c>
      <c r="AG19" s="60">
        <f t="shared" si="8"/>
        <v>0</v>
      </c>
      <c r="AH19" s="60">
        <f t="shared" si="8"/>
        <v>0</v>
      </c>
      <c r="AI19" s="60">
        <f t="shared" si="8"/>
        <v>0</v>
      </c>
      <c r="AJ19" s="370"/>
      <c r="AK19" s="371"/>
      <c r="AL19" s="401"/>
      <c r="AM19" s="64">
        <f aca="true" t="shared" si="9" ref="AM19:AS19">SUM(AM11:AM18)</f>
        <v>0</v>
      </c>
      <c r="AN19" s="64">
        <f t="shared" si="9"/>
        <v>0</v>
      </c>
      <c r="AO19" s="64">
        <f t="shared" si="9"/>
        <v>0</v>
      </c>
      <c r="AP19" s="59">
        <f t="shared" si="9"/>
        <v>0</v>
      </c>
      <c r="AQ19" s="64">
        <f t="shared" si="9"/>
        <v>0</v>
      </c>
      <c r="AR19" s="64">
        <f t="shared" si="9"/>
        <v>0</v>
      </c>
      <c r="AS19" s="59">
        <f t="shared" si="9"/>
        <v>0</v>
      </c>
      <c r="AT19" s="65"/>
      <c r="AU19" s="356">
        <f>SUM(AU11:AU18)</f>
        <v>0</v>
      </c>
      <c r="AV19" s="708">
        <f>SUM(AV11:AV18)</f>
        <v>0</v>
      </c>
      <c r="AW19" s="739">
        <f>SUM(AW11:AW18)</f>
        <v>0</v>
      </c>
      <c r="AX19" s="60">
        <f>SUM(AX11:AX18)</f>
        <v>0</v>
      </c>
      <c r="AY19" s="60">
        <f aca="true" t="shared" si="10" ref="AY19:BE19">SUM(AY11:AY18)</f>
        <v>0</v>
      </c>
      <c r="AZ19" s="60">
        <f t="shared" si="10"/>
        <v>0</v>
      </c>
      <c r="BA19" s="60">
        <f t="shared" si="10"/>
        <v>0</v>
      </c>
      <c r="BB19" s="60">
        <f t="shared" si="10"/>
        <v>0</v>
      </c>
      <c r="BC19" s="60">
        <f t="shared" si="10"/>
        <v>0</v>
      </c>
      <c r="BD19" s="60">
        <f t="shared" si="10"/>
        <v>0</v>
      </c>
      <c r="BE19" s="60">
        <f t="shared" si="10"/>
        <v>0</v>
      </c>
      <c r="BF19" s="61"/>
      <c r="BG19" s="62"/>
      <c r="BH19" s="65"/>
      <c r="BI19" s="64">
        <f aca="true" t="shared" si="11" ref="BI19:BO19">SUM(BI11:BI18)</f>
        <v>0</v>
      </c>
      <c r="BJ19" s="64">
        <f t="shared" si="11"/>
        <v>0</v>
      </c>
      <c r="BK19" s="64">
        <f t="shared" si="11"/>
        <v>0</v>
      </c>
      <c r="BL19" s="59">
        <f t="shared" si="11"/>
        <v>0</v>
      </c>
      <c r="BM19" s="64">
        <f t="shared" si="11"/>
        <v>0</v>
      </c>
      <c r="BN19" s="64">
        <f t="shared" si="11"/>
        <v>0</v>
      </c>
      <c r="BO19" s="59">
        <f t="shared" si="11"/>
        <v>0</v>
      </c>
      <c r="BP19" s="65"/>
    </row>
    <row r="20" spans="1:68" ht="27" customHeight="1" thickBot="1">
      <c r="A20" s="791" t="s">
        <v>30</v>
      </c>
      <c r="B20" s="914"/>
      <c r="C20" s="931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932"/>
      <c r="Y20" s="931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7"/>
      <c r="AM20" s="747"/>
      <c r="AN20" s="747"/>
      <c r="AO20" s="747"/>
      <c r="AP20" s="747"/>
      <c r="AQ20" s="747"/>
      <c r="AR20" s="747"/>
      <c r="AS20" s="747"/>
      <c r="AT20" s="932"/>
      <c r="AU20" s="931"/>
      <c r="AV20" s="747"/>
      <c r="AW20" s="747"/>
      <c r="AX20" s="747"/>
      <c r="AY20" s="747"/>
      <c r="AZ20" s="747"/>
      <c r="BA20" s="747"/>
      <c r="BB20" s="747"/>
      <c r="BC20" s="747"/>
      <c r="BD20" s="747"/>
      <c r="BE20" s="747"/>
      <c r="BF20" s="747"/>
      <c r="BG20" s="747"/>
      <c r="BH20" s="747"/>
      <c r="BI20" s="747"/>
      <c r="BJ20" s="747"/>
      <c r="BK20" s="747"/>
      <c r="BL20" s="747"/>
      <c r="BM20" s="747"/>
      <c r="BN20" s="747"/>
      <c r="BO20" s="747"/>
      <c r="BP20" s="748"/>
    </row>
    <row r="21" spans="1:68" ht="30" customHeight="1" thickBot="1">
      <c r="A21" s="692">
        <v>9</v>
      </c>
      <c r="B21" s="324" t="s">
        <v>35</v>
      </c>
      <c r="C21" s="409"/>
      <c r="D21" s="708"/>
      <c r="E21" s="720"/>
      <c r="F21" s="71">
        <f aca="true" t="shared" si="12" ref="F21:F26">SUM(G21:M21)</f>
        <v>0</v>
      </c>
      <c r="G21" s="34"/>
      <c r="H21" s="31"/>
      <c r="I21" s="31"/>
      <c r="J21" s="34"/>
      <c r="K21" s="34"/>
      <c r="L21" s="34"/>
      <c r="M21" s="34"/>
      <c r="N21" s="32"/>
      <c r="O21" s="35"/>
      <c r="P21" s="416"/>
      <c r="Q21" s="417">
        <f aca="true" t="shared" si="13" ref="Q21:Q26">R21+S21</f>
        <v>0</v>
      </c>
      <c r="R21" s="38"/>
      <c r="S21" s="39"/>
      <c r="T21" s="40"/>
      <c r="U21" s="41"/>
      <c r="V21" s="42"/>
      <c r="W21" s="43"/>
      <c r="X21" s="381"/>
      <c r="Y21" s="418"/>
      <c r="Z21" s="708"/>
      <c r="AA21" s="720"/>
      <c r="AB21" s="71">
        <f aca="true" t="shared" si="14" ref="AB21:AB26">SUM(AC21:AI21)</f>
        <v>0</v>
      </c>
      <c r="AC21" s="34"/>
      <c r="AD21" s="31"/>
      <c r="AE21" s="31"/>
      <c r="AF21" s="34"/>
      <c r="AG21" s="34"/>
      <c r="AH21" s="34"/>
      <c r="AI21" s="34"/>
      <c r="AJ21" s="34"/>
      <c r="AK21" s="34"/>
      <c r="AL21" s="419"/>
      <c r="AM21" s="417">
        <f aca="true" t="shared" si="15" ref="AM21:AM26">AN21+AO21</f>
        <v>0</v>
      </c>
      <c r="AN21" s="38"/>
      <c r="AO21" s="39"/>
      <c r="AP21" s="40"/>
      <c r="AQ21" s="41"/>
      <c r="AR21" s="42"/>
      <c r="AS21" s="43"/>
      <c r="AT21" s="67"/>
      <c r="AU21" s="420"/>
      <c r="AV21" s="708"/>
      <c r="AW21" s="720"/>
      <c r="AX21" s="71">
        <f aca="true" t="shared" si="16" ref="AX21:AX26">SUM(AY21:BE21)</f>
        <v>0</v>
      </c>
      <c r="AY21" s="34"/>
      <c r="AZ21" s="31"/>
      <c r="BA21" s="31"/>
      <c r="BB21" s="34"/>
      <c r="BC21" s="34"/>
      <c r="BD21" s="34"/>
      <c r="BE21" s="34"/>
      <c r="BF21" s="32"/>
      <c r="BG21" s="35"/>
      <c r="BH21" s="416"/>
      <c r="BI21" s="417">
        <f aca="true" t="shared" si="17" ref="BI21:BI26">BJ21+BK21</f>
        <v>0</v>
      </c>
      <c r="BJ21" s="38"/>
      <c r="BK21" s="39"/>
      <c r="BL21" s="40"/>
      <c r="BM21" s="41"/>
      <c r="BN21" s="42"/>
      <c r="BO21" s="43"/>
      <c r="BP21" s="67"/>
    </row>
    <row r="22" spans="1:68" ht="30" customHeight="1" thickBot="1">
      <c r="A22" s="693">
        <v>10</v>
      </c>
      <c r="B22" s="301" t="s">
        <v>36</v>
      </c>
      <c r="C22" s="112"/>
      <c r="D22" s="708"/>
      <c r="E22" s="721"/>
      <c r="F22" s="357">
        <f t="shared" si="12"/>
        <v>0</v>
      </c>
      <c r="G22" s="33"/>
      <c r="H22" s="48"/>
      <c r="I22" s="48"/>
      <c r="J22" s="33"/>
      <c r="K22" s="68"/>
      <c r="L22" s="68"/>
      <c r="M22" s="33"/>
      <c r="N22" s="49"/>
      <c r="O22" s="50"/>
      <c r="P22" s="69"/>
      <c r="Q22" s="344">
        <f t="shared" si="13"/>
        <v>0</v>
      </c>
      <c r="R22" s="52"/>
      <c r="S22" s="53"/>
      <c r="T22" s="54"/>
      <c r="U22" s="55"/>
      <c r="V22" s="56"/>
      <c r="W22" s="57"/>
      <c r="X22" s="51"/>
      <c r="Y22" s="341"/>
      <c r="Z22" s="708"/>
      <c r="AA22" s="721"/>
      <c r="AB22" s="357">
        <f t="shared" si="14"/>
        <v>0</v>
      </c>
      <c r="AC22" s="33"/>
      <c r="AD22" s="48"/>
      <c r="AE22" s="48"/>
      <c r="AF22" s="33"/>
      <c r="AG22" s="68"/>
      <c r="AH22" s="68"/>
      <c r="AI22" s="33"/>
      <c r="AJ22" s="33"/>
      <c r="AK22" s="33"/>
      <c r="AL22" s="377"/>
      <c r="AM22" s="344">
        <f t="shared" si="15"/>
        <v>0</v>
      </c>
      <c r="AN22" s="52"/>
      <c r="AO22" s="53"/>
      <c r="AP22" s="54"/>
      <c r="AQ22" s="55"/>
      <c r="AR22" s="56"/>
      <c r="AS22" s="57"/>
      <c r="AT22" s="69"/>
      <c r="AU22" s="355"/>
      <c r="AV22" s="708"/>
      <c r="AW22" s="721"/>
      <c r="AX22" s="357">
        <f t="shared" si="16"/>
        <v>0</v>
      </c>
      <c r="AY22" s="33"/>
      <c r="AZ22" s="48"/>
      <c r="BA22" s="48"/>
      <c r="BB22" s="33"/>
      <c r="BC22" s="68"/>
      <c r="BD22" s="68"/>
      <c r="BE22" s="33"/>
      <c r="BF22" s="49"/>
      <c r="BG22" s="50"/>
      <c r="BH22" s="69"/>
      <c r="BI22" s="344">
        <f t="shared" si="17"/>
        <v>0</v>
      </c>
      <c r="BJ22" s="52"/>
      <c r="BK22" s="53"/>
      <c r="BL22" s="54"/>
      <c r="BM22" s="55"/>
      <c r="BN22" s="56"/>
      <c r="BO22" s="57"/>
      <c r="BP22" s="69"/>
    </row>
    <row r="23" spans="1:68" ht="30" customHeight="1" thickBot="1">
      <c r="A23" s="693">
        <v>11</v>
      </c>
      <c r="B23" s="301" t="s">
        <v>37</v>
      </c>
      <c r="C23" s="112"/>
      <c r="D23" s="708"/>
      <c r="E23" s="721"/>
      <c r="F23" s="357">
        <f t="shared" si="12"/>
        <v>0</v>
      </c>
      <c r="G23" s="33"/>
      <c r="H23" s="48"/>
      <c r="I23" s="48"/>
      <c r="J23" s="33"/>
      <c r="K23" s="68"/>
      <c r="L23" s="68"/>
      <c r="M23" s="33"/>
      <c r="N23" s="49"/>
      <c r="O23" s="50"/>
      <c r="P23" s="69"/>
      <c r="Q23" s="344">
        <f t="shared" si="13"/>
        <v>0</v>
      </c>
      <c r="R23" s="52"/>
      <c r="S23" s="53"/>
      <c r="T23" s="54"/>
      <c r="U23" s="55"/>
      <c r="V23" s="56"/>
      <c r="W23" s="57"/>
      <c r="X23" s="51"/>
      <c r="Y23" s="341"/>
      <c r="Z23" s="708"/>
      <c r="AA23" s="721"/>
      <c r="AB23" s="357">
        <f t="shared" si="14"/>
        <v>0</v>
      </c>
      <c r="AC23" s="33"/>
      <c r="AD23" s="48"/>
      <c r="AE23" s="48"/>
      <c r="AF23" s="33"/>
      <c r="AG23" s="68"/>
      <c r="AH23" s="68"/>
      <c r="AI23" s="33"/>
      <c r="AJ23" s="33"/>
      <c r="AK23" s="33"/>
      <c r="AL23" s="377"/>
      <c r="AM23" s="344">
        <f t="shared" si="15"/>
        <v>0</v>
      </c>
      <c r="AN23" s="52"/>
      <c r="AO23" s="53"/>
      <c r="AP23" s="54"/>
      <c r="AQ23" s="55"/>
      <c r="AR23" s="56"/>
      <c r="AS23" s="57"/>
      <c r="AT23" s="69"/>
      <c r="AU23" s="355"/>
      <c r="AV23" s="708"/>
      <c r="AW23" s="721"/>
      <c r="AX23" s="357">
        <f t="shared" si="16"/>
        <v>0</v>
      </c>
      <c r="AY23" s="33"/>
      <c r="AZ23" s="48"/>
      <c r="BA23" s="48"/>
      <c r="BB23" s="33"/>
      <c r="BC23" s="68"/>
      <c r="BD23" s="68"/>
      <c r="BE23" s="33"/>
      <c r="BF23" s="49"/>
      <c r="BG23" s="50"/>
      <c r="BH23" s="69"/>
      <c r="BI23" s="344">
        <f t="shared" si="17"/>
        <v>0</v>
      </c>
      <c r="BJ23" s="52"/>
      <c r="BK23" s="53"/>
      <c r="BL23" s="54"/>
      <c r="BM23" s="55"/>
      <c r="BN23" s="56"/>
      <c r="BO23" s="57"/>
      <c r="BP23" s="69"/>
    </row>
    <row r="24" spans="1:68" ht="30" customHeight="1" thickBot="1">
      <c r="A24" s="693">
        <v>12</v>
      </c>
      <c r="B24" s="301" t="s">
        <v>38</v>
      </c>
      <c r="C24" s="112"/>
      <c r="D24" s="708"/>
      <c r="E24" s="721"/>
      <c r="F24" s="357">
        <f t="shared" si="12"/>
        <v>0</v>
      </c>
      <c r="G24" s="33"/>
      <c r="H24" s="48"/>
      <c r="I24" s="48"/>
      <c r="J24" s="33"/>
      <c r="K24" s="68"/>
      <c r="L24" s="68"/>
      <c r="M24" s="33"/>
      <c r="N24" s="49"/>
      <c r="O24" s="50"/>
      <c r="P24" s="69"/>
      <c r="Q24" s="344">
        <f t="shared" si="13"/>
        <v>0</v>
      </c>
      <c r="R24" s="52"/>
      <c r="S24" s="53"/>
      <c r="T24" s="54"/>
      <c r="U24" s="55"/>
      <c r="V24" s="56"/>
      <c r="W24" s="57"/>
      <c r="X24" s="51"/>
      <c r="Y24" s="341"/>
      <c r="Z24" s="708"/>
      <c r="AA24" s="721"/>
      <c r="AB24" s="357">
        <f t="shared" si="14"/>
        <v>0</v>
      </c>
      <c r="AC24" s="33"/>
      <c r="AD24" s="48"/>
      <c r="AE24" s="48"/>
      <c r="AF24" s="33"/>
      <c r="AG24" s="68"/>
      <c r="AH24" s="68"/>
      <c r="AI24" s="33"/>
      <c r="AJ24" s="33"/>
      <c r="AK24" s="33"/>
      <c r="AL24" s="377"/>
      <c r="AM24" s="344">
        <f t="shared" si="15"/>
        <v>0</v>
      </c>
      <c r="AN24" s="52"/>
      <c r="AO24" s="53"/>
      <c r="AP24" s="54"/>
      <c r="AQ24" s="55"/>
      <c r="AR24" s="56"/>
      <c r="AS24" s="57"/>
      <c r="AT24" s="69"/>
      <c r="AU24" s="355"/>
      <c r="AV24" s="708"/>
      <c r="AW24" s="721"/>
      <c r="AX24" s="357">
        <f t="shared" si="16"/>
        <v>0</v>
      </c>
      <c r="AY24" s="33"/>
      <c r="AZ24" s="48"/>
      <c r="BA24" s="48"/>
      <c r="BB24" s="33"/>
      <c r="BC24" s="68"/>
      <c r="BD24" s="68"/>
      <c r="BE24" s="33"/>
      <c r="BF24" s="49"/>
      <c r="BG24" s="50"/>
      <c r="BH24" s="69"/>
      <c r="BI24" s="344">
        <f t="shared" si="17"/>
        <v>0</v>
      </c>
      <c r="BJ24" s="52"/>
      <c r="BK24" s="53"/>
      <c r="BL24" s="54"/>
      <c r="BM24" s="55"/>
      <c r="BN24" s="56"/>
      <c r="BO24" s="57"/>
      <c r="BP24" s="69"/>
    </row>
    <row r="25" spans="1:68" ht="30" customHeight="1" thickBot="1">
      <c r="A25" s="693">
        <v>13</v>
      </c>
      <c r="B25" s="301" t="s">
        <v>39</v>
      </c>
      <c r="C25" s="112"/>
      <c r="D25" s="708"/>
      <c r="E25" s="721"/>
      <c r="F25" s="357">
        <f t="shared" si="12"/>
        <v>0</v>
      </c>
      <c r="G25" s="33"/>
      <c r="H25" s="48"/>
      <c r="I25" s="48"/>
      <c r="J25" s="33"/>
      <c r="K25" s="68"/>
      <c r="L25" s="68"/>
      <c r="M25" s="33"/>
      <c r="N25" s="49"/>
      <c r="O25" s="50"/>
      <c r="P25" s="69"/>
      <c r="Q25" s="344">
        <f t="shared" si="13"/>
        <v>0</v>
      </c>
      <c r="R25" s="52"/>
      <c r="S25" s="53"/>
      <c r="T25" s="54"/>
      <c r="U25" s="55"/>
      <c r="V25" s="56"/>
      <c r="W25" s="57"/>
      <c r="X25" s="51"/>
      <c r="Y25" s="341"/>
      <c r="Z25" s="708"/>
      <c r="AA25" s="721"/>
      <c r="AB25" s="357">
        <f t="shared" si="14"/>
        <v>0</v>
      </c>
      <c r="AC25" s="33"/>
      <c r="AD25" s="48"/>
      <c r="AE25" s="48"/>
      <c r="AF25" s="33"/>
      <c r="AG25" s="68"/>
      <c r="AH25" s="68"/>
      <c r="AI25" s="33"/>
      <c r="AJ25" s="33"/>
      <c r="AK25" s="33"/>
      <c r="AL25" s="377"/>
      <c r="AM25" s="344">
        <f t="shared" si="15"/>
        <v>0</v>
      </c>
      <c r="AN25" s="52"/>
      <c r="AO25" s="53"/>
      <c r="AP25" s="54"/>
      <c r="AQ25" s="55"/>
      <c r="AR25" s="56"/>
      <c r="AS25" s="57"/>
      <c r="AT25" s="69"/>
      <c r="AU25" s="355"/>
      <c r="AV25" s="708"/>
      <c r="AW25" s="721"/>
      <c r="AX25" s="357">
        <f t="shared" si="16"/>
        <v>0</v>
      </c>
      <c r="AY25" s="33"/>
      <c r="AZ25" s="48"/>
      <c r="BA25" s="48"/>
      <c r="BB25" s="33"/>
      <c r="BC25" s="68"/>
      <c r="BD25" s="68"/>
      <c r="BE25" s="33"/>
      <c r="BF25" s="49"/>
      <c r="BG25" s="50"/>
      <c r="BH25" s="69"/>
      <c r="BI25" s="344">
        <f t="shared" si="17"/>
        <v>0</v>
      </c>
      <c r="BJ25" s="52"/>
      <c r="BK25" s="53"/>
      <c r="BL25" s="54"/>
      <c r="BM25" s="55"/>
      <c r="BN25" s="56"/>
      <c r="BO25" s="57"/>
      <c r="BP25" s="69"/>
    </row>
    <row r="26" spans="1:68" ht="30" customHeight="1" thickBot="1">
      <c r="A26" s="693">
        <v>14</v>
      </c>
      <c r="B26" s="301" t="s">
        <v>40</v>
      </c>
      <c r="C26" s="112"/>
      <c r="D26" s="708"/>
      <c r="E26" s="739"/>
      <c r="F26" s="357">
        <f t="shared" si="12"/>
        <v>0</v>
      </c>
      <c r="G26" s="33"/>
      <c r="H26" s="48"/>
      <c r="I26" s="48"/>
      <c r="J26" s="33"/>
      <c r="K26" s="68"/>
      <c r="L26" s="68"/>
      <c r="M26" s="33"/>
      <c r="N26" s="49"/>
      <c r="O26" s="50"/>
      <c r="P26" s="388"/>
      <c r="Q26" s="344">
        <f t="shared" si="13"/>
        <v>0</v>
      </c>
      <c r="R26" s="52"/>
      <c r="S26" s="53"/>
      <c r="T26" s="54"/>
      <c r="U26" s="55"/>
      <c r="V26" s="56"/>
      <c r="W26" s="57"/>
      <c r="X26" s="51"/>
      <c r="Y26" s="378"/>
      <c r="Z26" s="708"/>
      <c r="AA26" s="739"/>
      <c r="AB26" s="379">
        <f t="shared" si="14"/>
        <v>0</v>
      </c>
      <c r="AC26" s="366"/>
      <c r="AD26" s="48"/>
      <c r="AE26" s="48"/>
      <c r="AF26" s="366"/>
      <c r="AG26" s="382"/>
      <c r="AH26" s="382"/>
      <c r="AI26" s="366"/>
      <c r="AJ26" s="366"/>
      <c r="AK26" s="366"/>
      <c r="AL26" s="380"/>
      <c r="AM26" s="344">
        <f t="shared" si="15"/>
        <v>0</v>
      </c>
      <c r="AN26" s="52"/>
      <c r="AO26" s="53"/>
      <c r="AP26" s="54"/>
      <c r="AQ26" s="55"/>
      <c r="AR26" s="56"/>
      <c r="AS26" s="57"/>
      <c r="AT26" s="388"/>
      <c r="AU26" s="355"/>
      <c r="AV26" s="708"/>
      <c r="AW26" s="739"/>
      <c r="AX26" s="357">
        <f t="shared" si="16"/>
        <v>0</v>
      </c>
      <c r="AY26" s="33"/>
      <c r="AZ26" s="48"/>
      <c r="BA26" s="48"/>
      <c r="BB26" s="33"/>
      <c r="BC26" s="68"/>
      <c r="BD26" s="68"/>
      <c r="BE26" s="33"/>
      <c r="BF26" s="49"/>
      <c r="BG26" s="50"/>
      <c r="BH26" s="388"/>
      <c r="BI26" s="344">
        <f t="shared" si="17"/>
        <v>0</v>
      </c>
      <c r="BJ26" s="52"/>
      <c r="BK26" s="53"/>
      <c r="BL26" s="54"/>
      <c r="BM26" s="55"/>
      <c r="BN26" s="56"/>
      <c r="BO26" s="57"/>
      <c r="BP26" s="69"/>
    </row>
    <row r="27" spans="1:68" s="13" customFormat="1" ht="15.75" customHeight="1" thickBot="1">
      <c r="A27" s="933" t="s">
        <v>9</v>
      </c>
      <c r="B27" s="934"/>
      <c r="C27" s="356">
        <f>SUM(C21:C26)</f>
        <v>0</v>
      </c>
      <c r="D27" s="708">
        <f>SUM(D21:D26)</f>
        <v>0</v>
      </c>
      <c r="E27" s="739">
        <f>SUM(E21:E26)</f>
        <v>0</v>
      </c>
      <c r="F27" s="60">
        <f>SUM(F21:F26)</f>
        <v>0</v>
      </c>
      <c r="G27" s="60">
        <f aca="true" t="shared" si="18" ref="G27:M27">SUM(G21:G26)</f>
        <v>0</v>
      </c>
      <c r="H27" s="60">
        <f>SUM(H21:H26)</f>
        <v>0</v>
      </c>
      <c r="I27" s="60">
        <f t="shared" si="18"/>
        <v>0</v>
      </c>
      <c r="J27" s="60">
        <f t="shared" si="18"/>
        <v>0</v>
      </c>
      <c r="K27" s="60">
        <f t="shared" si="18"/>
        <v>0</v>
      </c>
      <c r="L27" s="60">
        <f t="shared" si="18"/>
        <v>0</v>
      </c>
      <c r="M27" s="60">
        <f t="shared" si="18"/>
        <v>0</v>
      </c>
      <c r="N27" s="61"/>
      <c r="O27" s="62"/>
      <c r="P27" s="65"/>
      <c r="Q27" s="64">
        <f aca="true" t="shared" si="19" ref="Q27:W27">SUM(Q21:Q26)</f>
        <v>0</v>
      </c>
      <c r="R27" s="64">
        <f t="shared" si="19"/>
        <v>0</v>
      </c>
      <c r="S27" s="64">
        <f t="shared" si="19"/>
        <v>0</v>
      </c>
      <c r="T27" s="59">
        <f t="shared" si="19"/>
        <v>0</v>
      </c>
      <c r="U27" s="64">
        <f t="shared" si="19"/>
        <v>0</v>
      </c>
      <c r="V27" s="64">
        <f t="shared" si="19"/>
        <v>0</v>
      </c>
      <c r="W27" s="59">
        <f t="shared" si="19"/>
        <v>0</v>
      </c>
      <c r="X27" s="65"/>
      <c r="Y27" s="356">
        <f>SUM(Y21:Y26)</f>
        <v>0</v>
      </c>
      <c r="Z27" s="708">
        <f>SUM(Z21:Z26)</f>
        <v>0</v>
      </c>
      <c r="AA27" s="739">
        <f>SUM(AA21:AA26)</f>
        <v>0</v>
      </c>
      <c r="AB27" s="60">
        <f>SUM(AB21:AB26)</f>
        <v>0</v>
      </c>
      <c r="AC27" s="60">
        <f aca="true" t="shared" si="20" ref="AC27:AI27">SUM(AC21:AC26)</f>
        <v>0</v>
      </c>
      <c r="AD27" s="60">
        <f t="shared" si="20"/>
        <v>0</v>
      </c>
      <c r="AE27" s="60">
        <f t="shared" si="20"/>
        <v>0</v>
      </c>
      <c r="AF27" s="60">
        <f t="shared" si="20"/>
        <v>0</v>
      </c>
      <c r="AG27" s="60">
        <f t="shared" si="20"/>
        <v>0</v>
      </c>
      <c r="AH27" s="60">
        <f t="shared" si="20"/>
        <v>0</v>
      </c>
      <c r="AI27" s="60">
        <f t="shared" si="20"/>
        <v>0</v>
      </c>
      <c r="AJ27" s="370"/>
      <c r="AK27" s="371"/>
      <c r="AL27" s="401"/>
      <c r="AM27" s="64">
        <f aca="true" t="shared" si="21" ref="AM27:AS27">SUM(AM21:AM26)</f>
        <v>0</v>
      </c>
      <c r="AN27" s="64">
        <f t="shared" si="21"/>
        <v>0</v>
      </c>
      <c r="AO27" s="64">
        <f t="shared" si="21"/>
        <v>0</v>
      </c>
      <c r="AP27" s="59">
        <f t="shared" si="21"/>
        <v>0</v>
      </c>
      <c r="AQ27" s="64">
        <f t="shared" si="21"/>
        <v>0</v>
      </c>
      <c r="AR27" s="64">
        <f t="shared" si="21"/>
        <v>0</v>
      </c>
      <c r="AS27" s="59">
        <f t="shared" si="21"/>
        <v>0</v>
      </c>
      <c r="AT27" s="65"/>
      <c r="AU27" s="390">
        <f>SUM(AU21:AU26)</f>
        <v>0</v>
      </c>
      <c r="AV27" s="708">
        <f>SUM(AV21:AV26)</f>
        <v>0</v>
      </c>
      <c r="AW27" s="739">
        <f>SUM(AW21:AW26)</f>
        <v>0</v>
      </c>
      <c r="AX27" s="60">
        <f>SUM(AX21:AX26)</f>
        <v>0</v>
      </c>
      <c r="AY27" s="60">
        <f aca="true" t="shared" si="22" ref="AY27:BE27">SUM(AY21:AY26)</f>
        <v>0</v>
      </c>
      <c r="AZ27" s="60">
        <f t="shared" si="22"/>
        <v>0</v>
      </c>
      <c r="BA27" s="60">
        <f t="shared" si="22"/>
        <v>0</v>
      </c>
      <c r="BB27" s="60">
        <f t="shared" si="22"/>
        <v>0</v>
      </c>
      <c r="BC27" s="60">
        <f t="shared" si="22"/>
        <v>0</v>
      </c>
      <c r="BD27" s="60">
        <f t="shared" si="22"/>
        <v>0</v>
      </c>
      <c r="BE27" s="60">
        <f t="shared" si="22"/>
        <v>0</v>
      </c>
      <c r="BF27" s="61"/>
      <c r="BG27" s="62"/>
      <c r="BH27" s="65"/>
      <c r="BI27" s="64">
        <f aca="true" t="shared" si="23" ref="BI27:BO27">SUM(BI21:BI26)</f>
        <v>0</v>
      </c>
      <c r="BJ27" s="64">
        <f t="shared" si="23"/>
        <v>0</v>
      </c>
      <c r="BK27" s="64">
        <f t="shared" si="23"/>
        <v>0</v>
      </c>
      <c r="BL27" s="59">
        <f t="shared" si="23"/>
        <v>0</v>
      </c>
      <c r="BM27" s="64">
        <f t="shared" si="23"/>
        <v>0</v>
      </c>
      <c r="BN27" s="64">
        <f t="shared" si="23"/>
        <v>0</v>
      </c>
      <c r="BO27" s="59">
        <f t="shared" si="23"/>
        <v>0</v>
      </c>
      <c r="BP27" s="65"/>
    </row>
    <row r="28" spans="1:68" ht="32.25" customHeight="1" thickBot="1">
      <c r="A28" s="785" t="s">
        <v>59</v>
      </c>
      <c r="B28" s="928"/>
      <c r="C28" s="929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930"/>
      <c r="Y28" s="929"/>
      <c r="Z28" s="780"/>
      <c r="AA28" s="780"/>
      <c r="AB28" s="780"/>
      <c r="AC28" s="780"/>
      <c r="AD28" s="780"/>
      <c r="AE28" s="780"/>
      <c r="AF28" s="780"/>
      <c r="AG28" s="780"/>
      <c r="AH28" s="780"/>
      <c r="AI28" s="780"/>
      <c r="AJ28" s="780"/>
      <c r="AK28" s="780"/>
      <c r="AL28" s="780"/>
      <c r="AM28" s="780"/>
      <c r="AN28" s="780"/>
      <c r="AO28" s="780"/>
      <c r="AP28" s="780"/>
      <c r="AQ28" s="780"/>
      <c r="AR28" s="780"/>
      <c r="AS28" s="780"/>
      <c r="AT28" s="930"/>
      <c r="AU28" s="929"/>
      <c r="AV28" s="780"/>
      <c r="AW28" s="780"/>
      <c r="AX28" s="780"/>
      <c r="AY28" s="780"/>
      <c r="AZ28" s="780"/>
      <c r="BA28" s="780"/>
      <c r="BB28" s="780"/>
      <c r="BC28" s="780"/>
      <c r="BD28" s="780"/>
      <c r="BE28" s="780"/>
      <c r="BF28" s="780"/>
      <c r="BG28" s="780"/>
      <c r="BH28" s="780"/>
      <c r="BI28" s="780"/>
      <c r="BJ28" s="780"/>
      <c r="BK28" s="780"/>
      <c r="BL28" s="780"/>
      <c r="BM28" s="780"/>
      <c r="BN28" s="780"/>
      <c r="BO28" s="780"/>
      <c r="BP28" s="782"/>
    </row>
    <row r="29" spans="1:68" ht="30" customHeight="1" thickBot="1">
      <c r="A29" s="694">
        <v>15</v>
      </c>
      <c r="B29" s="402" t="s">
        <v>57</v>
      </c>
      <c r="C29" s="209"/>
      <c r="D29" s="709">
        <f>D30+D31</f>
        <v>0</v>
      </c>
      <c r="E29" s="729">
        <f>E30+E31</f>
        <v>0</v>
      </c>
      <c r="F29" s="71">
        <f>SUM(G29:M29)</f>
        <v>0</v>
      </c>
      <c r="G29" s="677"/>
      <c r="H29" s="677"/>
      <c r="I29" s="677"/>
      <c r="J29" s="677"/>
      <c r="K29" s="677"/>
      <c r="L29" s="677"/>
      <c r="M29" s="677"/>
      <c r="N29" s="213"/>
      <c r="O29" s="215"/>
      <c r="P29" s="435"/>
      <c r="Q29" s="66">
        <f>R29+S29</f>
        <v>0</v>
      </c>
      <c r="R29" s="431"/>
      <c r="S29" s="431"/>
      <c r="T29" s="678"/>
      <c r="U29" s="431"/>
      <c r="V29" s="431"/>
      <c r="W29" s="678"/>
      <c r="X29" s="199"/>
      <c r="Y29" s="679"/>
      <c r="Z29" s="709">
        <f>Z30+Z31</f>
        <v>0</v>
      </c>
      <c r="AA29" s="729">
        <f>AA30+AA31</f>
        <v>0</v>
      </c>
      <c r="AB29" s="71">
        <f>SUM(AC29:AI29)</f>
        <v>0</v>
      </c>
      <c r="AC29" s="210"/>
      <c r="AD29" s="677"/>
      <c r="AE29" s="677"/>
      <c r="AF29" s="210"/>
      <c r="AG29" s="210"/>
      <c r="AH29" s="210"/>
      <c r="AI29" s="210"/>
      <c r="AJ29" s="213"/>
      <c r="AK29" s="215"/>
      <c r="AL29" s="435"/>
      <c r="AM29" s="66">
        <f>AN29+AO29</f>
        <v>0</v>
      </c>
      <c r="AN29" s="210"/>
      <c r="AO29" s="215"/>
      <c r="AP29" s="217"/>
      <c r="AQ29" s="211"/>
      <c r="AR29" s="218"/>
      <c r="AS29" s="219"/>
      <c r="AT29" s="220"/>
      <c r="AU29" s="209"/>
      <c r="AV29" s="709">
        <f>AV30+AV31</f>
        <v>0</v>
      </c>
      <c r="AW29" s="729">
        <f>AW30+AW31</f>
        <v>0</v>
      </c>
      <c r="AX29" s="71">
        <f>SUM(AY29:BE29)</f>
        <v>0</v>
      </c>
      <c r="AY29" s="677"/>
      <c r="AZ29" s="677"/>
      <c r="BA29" s="677"/>
      <c r="BB29" s="677"/>
      <c r="BC29" s="677"/>
      <c r="BD29" s="677"/>
      <c r="BE29" s="677"/>
      <c r="BF29" s="213"/>
      <c r="BG29" s="215"/>
      <c r="BH29" s="429"/>
      <c r="BI29" s="66">
        <f>BJ29+BK29</f>
        <v>0</v>
      </c>
      <c r="BJ29" s="210"/>
      <c r="BK29" s="210"/>
      <c r="BL29" s="679"/>
      <c r="BM29" s="210"/>
      <c r="BN29" s="210"/>
      <c r="BO29" s="679"/>
      <c r="BP29" s="199"/>
    </row>
    <row r="30" spans="1:68" ht="32.25" customHeight="1">
      <c r="A30" s="695">
        <v>16</v>
      </c>
      <c r="B30" s="457" t="s">
        <v>116</v>
      </c>
      <c r="C30" s="441"/>
      <c r="D30" s="709"/>
      <c r="E30" s="723"/>
      <c r="F30" s="71">
        <f>SUM(G30:M30)</f>
        <v>0</v>
      </c>
      <c r="G30" s="459"/>
      <c r="H30" s="459"/>
      <c r="I30" s="459"/>
      <c r="J30" s="459"/>
      <c r="K30" s="459"/>
      <c r="L30" s="459"/>
      <c r="M30" s="460"/>
      <c r="N30" s="458"/>
      <c r="O30" s="471"/>
      <c r="P30" s="598"/>
      <c r="Q30" s="66">
        <f>R30+S30</f>
        <v>0</v>
      </c>
      <c r="R30" s="472"/>
      <c r="S30" s="472"/>
      <c r="T30" s="473"/>
      <c r="U30" s="484"/>
      <c r="V30" s="485"/>
      <c r="W30" s="504"/>
      <c r="X30" s="494"/>
      <c r="Y30" s="502"/>
      <c r="Z30" s="709"/>
      <c r="AA30" s="723"/>
      <c r="AB30" s="71">
        <f>SUM(AC30:AI30)</f>
        <v>0</v>
      </c>
      <c r="AC30" s="459"/>
      <c r="AD30" s="459"/>
      <c r="AE30" s="459"/>
      <c r="AF30" s="459"/>
      <c r="AG30" s="459"/>
      <c r="AH30" s="459"/>
      <c r="AI30" s="460"/>
      <c r="AJ30" s="458"/>
      <c r="AK30" s="471"/>
      <c r="AL30" s="601"/>
      <c r="AM30" s="66">
        <f>AN30+AO30</f>
        <v>0</v>
      </c>
      <c r="AN30" s="472"/>
      <c r="AO30" s="472"/>
      <c r="AP30" s="473"/>
      <c r="AQ30" s="484"/>
      <c r="AR30" s="485"/>
      <c r="AS30" s="488"/>
      <c r="AT30" s="489"/>
      <c r="AU30" s="438"/>
      <c r="AV30" s="709"/>
      <c r="AW30" s="723"/>
      <c r="AX30" s="71">
        <f>SUM(AY30:BE30)</f>
        <v>0</v>
      </c>
      <c r="AY30" s="490"/>
      <c r="AZ30" s="459"/>
      <c r="BA30" s="459"/>
      <c r="BB30" s="490"/>
      <c r="BC30" s="490"/>
      <c r="BD30" s="490"/>
      <c r="BE30" s="490"/>
      <c r="BF30" s="490"/>
      <c r="BG30" s="492"/>
      <c r="BH30" s="494"/>
      <c r="BI30" s="66">
        <f>BJ30+BK30</f>
        <v>0</v>
      </c>
      <c r="BJ30" s="472"/>
      <c r="BK30" s="472"/>
      <c r="BL30" s="474"/>
      <c r="BM30" s="497"/>
      <c r="BN30" s="491"/>
      <c r="BO30" s="496"/>
      <c r="BP30" s="494"/>
    </row>
    <row r="31" spans="1:68" ht="30" customHeight="1">
      <c r="A31" s="696">
        <v>17</v>
      </c>
      <c r="B31" s="324" t="s">
        <v>117</v>
      </c>
      <c r="C31" s="152"/>
      <c r="D31" s="709"/>
      <c r="E31" s="723"/>
      <c r="F31" s="71">
        <f>SUM(G31:M31)</f>
        <v>0</v>
      </c>
      <c r="G31" s="154"/>
      <c r="H31" s="278"/>
      <c r="I31" s="278"/>
      <c r="J31" s="155"/>
      <c r="K31" s="193"/>
      <c r="L31" s="193"/>
      <c r="M31" s="461"/>
      <c r="N31" s="155"/>
      <c r="O31" s="158"/>
      <c r="P31" s="599"/>
      <c r="Q31" s="66">
        <f>R31+S31</f>
        <v>0</v>
      </c>
      <c r="R31" s="160"/>
      <c r="S31" s="161"/>
      <c r="T31" s="196"/>
      <c r="U31" s="163"/>
      <c r="V31" s="486"/>
      <c r="W31" s="165"/>
      <c r="X31" s="199"/>
      <c r="Y31" s="481"/>
      <c r="Z31" s="709"/>
      <c r="AA31" s="723"/>
      <c r="AB31" s="71">
        <f>SUM(AC31:AI31)</f>
        <v>0</v>
      </c>
      <c r="AC31" s="154"/>
      <c r="AD31" s="278"/>
      <c r="AE31" s="278"/>
      <c r="AF31" s="155"/>
      <c r="AG31" s="193"/>
      <c r="AH31" s="193"/>
      <c r="AI31" s="461"/>
      <c r="AJ31" s="155"/>
      <c r="AK31" s="158"/>
      <c r="AL31" s="604"/>
      <c r="AM31" s="66">
        <f>AN31+AO31</f>
        <v>0</v>
      </c>
      <c r="AN31" s="160"/>
      <c r="AO31" s="161"/>
      <c r="AP31" s="196"/>
      <c r="AQ31" s="163"/>
      <c r="AR31" s="486"/>
      <c r="AS31" s="481"/>
      <c r="AT31" s="166"/>
      <c r="AU31" s="481"/>
      <c r="AV31" s="709"/>
      <c r="AW31" s="723"/>
      <c r="AX31" s="71">
        <f>SUM(AY31:BE31)</f>
        <v>0</v>
      </c>
      <c r="AY31" s="154"/>
      <c r="AZ31" s="278"/>
      <c r="BA31" s="278"/>
      <c r="BB31" s="155"/>
      <c r="BC31" s="193"/>
      <c r="BD31" s="193"/>
      <c r="BE31" s="157"/>
      <c r="BF31" s="155"/>
      <c r="BG31" s="158"/>
      <c r="BH31" s="605"/>
      <c r="BI31" s="66">
        <f>BJ31+BK31</f>
        <v>0</v>
      </c>
      <c r="BJ31" s="160"/>
      <c r="BK31" s="161"/>
      <c r="BL31" s="196"/>
      <c r="BM31" s="163"/>
      <c r="BN31" s="164"/>
      <c r="BO31" s="481"/>
      <c r="BP31" s="199"/>
    </row>
    <row r="32" spans="1:68" ht="30" customHeight="1">
      <c r="A32" s="694">
        <v>18</v>
      </c>
      <c r="B32" s="27" t="s">
        <v>41</v>
      </c>
      <c r="C32" s="46"/>
      <c r="D32" s="709"/>
      <c r="E32" s="724"/>
      <c r="F32" s="71">
        <f aca="true" t="shared" si="24" ref="F32:F40">SUM(G32:M32)</f>
        <v>0</v>
      </c>
      <c r="G32" s="47"/>
      <c r="H32" s="48"/>
      <c r="I32" s="48"/>
      <c r="J32" s="49"/>
      <c r="K32" s="33"/>
      <c r="L32" s="33"/>
      <c r="M32" s="359"/>
      <c r="N32" s="49"/>
      <c r="O32" s="50"/>
      <c r="P32" s="69"/>
      <c r="Q32" s="344">
        <f aca="true" t="shared" si="25" ref="Q32:Q40">R32+S32</f>
        <v>0</v>
      </c>
      <c r="R32" s="38"/>
      <c r="S32" s="53"/>
      <c r="T32" s="54"/>
      <c r="U32" s="41"/>
      <c r="V32" s="42"/>
      <c r="W32" s="43"/>
      <c r="X32" s="383"/>
      <c r="Y32" s="341"/>
      <c r="Z32" s="709"/>
      <c r="AA32" s="724"/>
      <c r="AB32" s="357">
        <f aca="true" t="shared" si="26" ref="AB32:AB40">SUM(AC32:AI32)</f>
        <v>0</v>
      </c>
      <c r="AC32" s="33"/>
      <c r="AD32" s="48"/>
      <c r="AE32" s="48"/>
      <c r="AF32" s="33"/>
      <c r="AG32" s="33"/>
      <c r="AH32" s="33"/>
      <c r="AI32" s="33"/>
      <c r="AJ32" s="33"/>
      <c r="AK32" s="33"/>
      <c r="AL32" s="377"/>
      <c r="AM32" s="349">
        <f aca="true" t="shared" si="27" ref="AM32:AM40">AN32+AO32</f>
        <v>0</v>
      </c>
      <c r="AN32" s="38"/>
      <c r="AO32" s="53"/>
      <c r="AP32" s="54"/>
      <c r="AQ32" s="41"/>
      <c r="AR32" s="42"/>
      <c r="AS32" s="43"/>
      <c r="AT32" s="74"/>
      <c r="AU32" s="46"/>
      <c r="AV32" s="709"/>
      <c r="AW32" s="724"/>
      <c r="AX32" s="71">
        <f aca="true" t="shared" si="28" ref="AX32:AX40">SUM(AY32:BE32)</f>
        <v>0</v>
      </c>
      <c r="AY32" s="47"/>
      <c r="AZ32" s="48"/>
      <c r="BA32" s="48"/>
      <c r="BB32" s="49"/>
      <c r="BC32" s="33"/>
      <c r="BD32" s="33"/>
      <c r="BE32" s="359"/>
      <c r="BF32" s="49"/>
      <c r="BG32" s="50"/>
      <c r="BH32" s="69"/>
      <c r="BI32" s="344">
        <f aca="true" t="shared" si="29" ref="BI32:BI40">BJ32+BK32</f>
        <v>0</v>
      </c>
      <c r="BJ32" s="38"/>
      <c r="BK32" s="53"/>
      <c r="BL32" s="54"/>
      <c r="BM32" s="41"/>
      <c r="BN32" s="42"/>
      <c r="BO32" s="43"/>
      <c r="BP32" s="74"/>
    </row>
    <row r="33" spans="1:68" ht="30" customHeight="1">
      <c r="A33" s="695">
        <v>19</v>
      </c>
      <c r="B33" s="27" t="s">
        <v>42</v>
      </c>
      <c r="C33" s="75"/>
      <c r="D33" s="709"/>
      <c r="E33" s="724"/>
      <c r="F33" s="71">
        <f t="shared" si="24"/>
        <v>0</v>
      </c>
      <c r="G33" s="30"/>
      <c r="H33" s="48"/>
      <c r="I33" s="48"/>
      <c r="J33" s="32"/>
      <c r="K33" s="33"/>
      <c r="L33" s="33"/>
      <c r="M33" s="360"/>
      <c r="N33" s="32"/>
      <c r="O33" s="35"/>
      <c r="P33" s="69"/>
      <c r="Q33" s="344">
        <f t="shared" si="25"/>
        <v>0</v>
      </c>
      <c r="R33" s="38"/>
      <c r="S33" s="53"/>
      <c r="T33" s="40"/>
      <c r="U33" s="41"/>
      <c r="V33" s="42"/>
      <c r="W33" s="43"/>
      <c r="X33" s="383"/>
      <c r="Y33" s="341"/>
      <c r="Z33" s="709"/>
      <c r="AA33" s="724"/>
      <c r="AB33" s="357">
        <f t="shared" si="26"/>
        <v>0</v>
      </c>
      <c r="AC33" s="33"/>
      <c r="AD33" s="48"/>
      <c r="AE33" s="48"/>
      <c r="AF33" s="33"/>
      <c r="AG33" s="33"/>
      <c r="AH33" s="33"/>
      <c r="AI33" s="33"/>
      <c r="AJ33" s="33"/>
      <c r="AK33" s="33"/>
      <c r="AL33" s="377"/>
      <c r="AM33" s="349">
        <f t="shared" si="27"/>
        <v>0</v>
      </c>
      <c r="AN33" s="38"/>
      <c r="AO33" s="53"/>
      <c r="AP33" s="40"/>
      <c r="AQ33" s="41"/>
      <c r="AR33" s="42"/>
      <c r="AS33" s="43"/>
      <c r="AT33" s="74"/>
      <c r="AU33" s="75"/>
      <c r="AV33" s="709"/>
      <c r="AW33" s="724"/>
      <c r="AX33" s="71">
        <f t="shared" si="28"/>
        <v>0</v>
      </c>
      <c r="AY33" s="30"/>
      <c r="AZ33" s="48"/>
      <c r="BA33" s="48"/>
      <c r="BB33" s="32"/>
      <c r="BC33" s="33"/>
      <c r="BD33" s="33"/>
      <c r="BE33" s="360"/>
      <c r="BF33" s="32"/>
      <c r="BG33" s="35"/>
      <c r="BH33" s="69"/>
      <c r="BI33" s="344">
        <f t="shared" si="29"/>
        <v>0</v>
      </c>
      <c r="BJ33" s="38"/>
      <c r="BK33" s="53"/>
      <c r="BL33" s="40"/>
      <c r="BM33" s="41"/>
      <c r="BN33" s="42"/>
      <c r="BO33" s="43"/>
      <c r="BP33" s="74"/>
    </row>
    <row r="34" spans="1:68" ht="30" customHeight="1">
      <c r="A34" s="696">
        <v>20</v>
      </c>
      <c r="B34" s="27" t="s">
        <v>27</v>
      </c>
      <c r="C34" s="75">
        <v>1</v>
      </c>
      <c r="D34" s="709">
        <v>0</v>
      </c>
      <c r="E34" s="724">
        <v>10</v>
      </c>
      <c r="F34" s="71">
        <f t="shared" si="24"/>
        <v>30</v>
      </c>
      <c r="G34" s="30">
        <v>10</v>
      </c>
      <c r="H34" s="48"/>
      <c r="I34" s="48"/>
      <c r="J34" s="32">
        <v>5</v>
      </c>
      <c r="K34" s="33">
        <v>5</v>
      </c>
      <c r="L34" s="33"/>
      <c r="M34" s="360">
        <v>10</v>
      </c>
      <c r="N34" s="32"/>
      <c r="O34" s="35"/>
      <c r="P34" s="69" t="s">
        <v>96</v>
      </c>
      <c r="Q34" s="344">
        <f t="shared" si="25"/>
        <v>40</v>
      </c>
      <c r="R34" s="38">
        <v>38</v>
      </c>
      <c r="S34" s="53">
        <v>2</v>
      </c>
      <c r="T34" s="40">
        <v>2</v>
      </c>
      <c r="U34" s="41"/>
      <c r="V34" s="42">
        <v>80</v>
      </c>
      <c r="W34" s="43">
        <v>3</v>
      </c>
      <c r="X34" s="383" t="s">
        <v>109</v>
      </c>
      <c r="Y34" s="341">
        <v>1</v>
      </c>
      <c r="Z34" s="709">
        <v>0</v>
      </c>
      <c r="AA34" s="724">
        <v>10</v>
      </c>
      <c r="AB34" s="385">
        <f t="shared" si="26"/>
        <v>30</v>
      </c>
      <c r="AC34" s="263">
        <v>10</v>
      </c>
      <c r="AD34" s="48"/>
      <c r="AE34" s="48"/>
      <c r="AF34" s="263">
        <v>5</v>
      </c>
      <c r="AG34" s="263">
        <v>5</v>
      </c>
      <c r="AH34" s="263"/>
      <c r="AI34" s="263">
        <v>10</v>
      </c>
      <c r="AJ34" s="33"/>
      <c r="AK34" s="33"/>
      <c r="AL34" s="377" t="s">
        <v>96</v>
      </c>
      <c r="AM34" s="349">
        <f t="shared" si="27"/>
        <v>0</v>
      </c>
      <c r="AN34" s="38"/>
      <c r="AO34" s="53"/>
      <c r="AP34" s="40"/>
      <c r="AQ34" s="41"/>
      <c r="AR34" s="42"/>
      <c r="AS34" s="43"/>
      <c r="AT34" s="74"/>
      <c r="AU34" s="75"/>
      <c r="AV34" s="709"/>
      <c r="AW34" s="724"/>
      <c r="AX34" s="71">
        <f t="shared" si="28"/>
        <v>0</v>
      </c>
      <c r="AY34" s="30"/>
      <c r="AZ34" s="48"/>
      <c r="BA34" s="48"/>
      <c r="BB34" s="32"/>
      <c r="BC34" s="33"/>
      <c r="BD34" s="33"/>
      <c r="BE34" s="360"/>
      <c r="BF34" s="32"/>
      <c r="BG34" s="35"/>
      <c r="BH34" s="69"/>
      <c r="BI34" s="344">
        <f t="shared" si="29"/>
        <v>40</v>
      </c>
      <c r="BJ34" s="38">
        <v>38</v>
      </c>
      <c r="BK34" s="53">
        <v>2</v>
      </c>
      <c r="BL34" s="40">
        <v>2</v>
      </c>
      <c r="BM34" s="41"/>
      <c r="BN34" s="42">
        <v>80</v>
      </c>
      <c r="BO34" s="43">
        <v>3</v>
      </c>
      <c r="BP34" s="74" t="s">
        <v>109</v>
      </c>
    </row>
    <row r="35" spans="1:68" ht="30" customHeight="1">
      <c r="A35" s="694">
        <v>21</v>
      </c>
      <c r="B35" s="27" t="s">
        <v>43</v>
      </c>
      <c r="C35" s="75"/>
      <c r="D35" s="709"/>
      <c r="E35" s="724"/>
      <c r="F35" s="71">
        <f t="shared" si="24"/>
        <v>0</v>
      </c>
      <c r="G35" s="30"/>
      <c r="H35" s="48"/>
      <c r="I35" s="48"/>
      <c r="J35" s="32"/>
      <c r="K35" s="33"/>
      <c r="L35" s="33"/>
      <c r="M35" s="360"/>
      <c r="N35" s="32"/>
      <c r="O35" s="35"/>
      <c r="P35" s="69"/>
      <c r="Q35" s="344">
        <f t="shared" si="25"/>
        <v>0</v>
      </c>
      <c r="R35" s="38"/>
      <c r="S35" s="53"/>
      <c r="T35" s="40"/>
      <c r="U35" s="41"/>
      <c r="V35" s="42"/>
      <c r="W35" s="43"/>
      <c r="X35" s="383"/>
      <c r="Y35" s="341"/>
      <c r="Z35" s="709"/>
      <c r="AA35" s="724"/>
      <c r="AB35" s="357">
        <f t="shared" si="26"/>
        <v>0</v>
      </c>
      <c r="AC35" s="33"/>
      <c r="AD35" s="48"/>
      <c r="AE35" s="48"/>
      <c r="AF35" s="33"/>
      <c r="AG35" s="33"/>
      <c r="AH35" s="33"/>
      <c r="AI35" s="33"/>
      <c r="AJ35" s="33"/>
      <c r="AK35" s="33"/>
      <c r="AL35" s="377"/>
      <c r="AM35" s="349">
        <f t="shared" si="27"/>
        <v>0</v>
      </c>
      <c r="AN35" s="38"/>
      <c r="AO35" s="53"/>
      <c r="AP35" s="40"/>
      <c r="AQ35" s="41"/>
      <c r="AR35" s="42"/>
      <c r="AS35" s="43"/>
      <c r="AT35" s="74"/>
      <c r="AU35" s="75"/>
      <c r="AV35" s="709"/>
      <c r="AW35" s="724"/>
      <c r="AX35" s="71">
        <f t="shared" si="28"/>
        <v>0</v>
      </c>
      <c r="AY35" s="30"/>
      <c r="AZ35" s="48"/>
      <c r="BA35" s="48"/>
      <c r="BB35" s="32"/>
      <c r="BC35" s="33"/>
      <c r="BD35" s="33"/>
      <c r="BE35" s="360"/>
      <c r="BF35" s="32"/>
      <c r="BG35" s="35"/>
      <c r="BH35" s="69"/>
      <c r="BI35" s="344">
        <f t="shared" si="29"/>
        <v>0</v>
      </c>
      <c r="BJ35" s="38"/>
      <c r="BK35" s="53"/>
      <c r="BL35" s="40"/>
      <c r="BM35" s="41"/>
      <c r="BN35" s="42"/>
      <c r="BO35" s="43"/>
      <c r="BP35" s="74"/>
    </row>
    <row r="36" spans="1:68" ht="30" customHeight="1">
      <c r="A36" s="695">
        <v>22</v>
      </c>
      <c r="B36" s="27" t="s">
        <v>58</v>
      </c>
      <c r="C36" s="75">
        <v>1</v>
      </c>
      <c r="D36" s="709"/>
      <c r="E36" s="724"/>
      <c r="F36" s="71">
        <f t="shared" si="24"/>
        <v>15</v>
      </c>
      <c r="G36" s="30"/>
      <c r="H36" s="48"/>
      <c r="I36" s="48"/>
      <c r="J36" s="32">
        <v>10</v>
      </c>
      <c r="K36" s="33"/>
      <c r="L36" s="33"/>
      <c r="M36" s="360">
        <v>5</v>
      </c>
      <c r="N36" s="32"/>
      <c r="O36" s="35"/>
      <c r="P36" s="69" t="s">
        <v>96</v>
      </c>
      <c r="Q36" s="344">
        <f t="shared" si="25"/>
        <v>0</v>
      </c>
      <c r="R36" s="38"/>
      <c r="S36" s="53"/>
      <c r="T36" s="40"/>
      <c r="U36" s="41"/>
      <c r="V36" s="42"/>
      <c r="W36" s="43"/>
      <c r="X36" s="383"/>
      <c r="Y36" s="341">
        <v>1</v>
      </c>
      <c r="Z36" s="709"/>
      <c r="AA36" s="724"/>
      <c r="AB36" s="357">
        <f t="shared" si="26"/>
        <v>15</v>
      </c>
      <c r="AC36" s="33"/>
      <c r="AD36" s="48"/>
      <c r="AE36" s="48"/>
      <c r="AF36" s="33">
        <v>10</v>
      </c>
      <c r="AG36" s="33"/>
      <c r="AH36" s="33"/>
      <c r="AI36" s="33">
        <v>5</v>
      </c>
      <c r="AJ36" s="33"/>
      <c r="AK36" s="33"/>
      <c r="AL36" s="377" t="s">
        <v>96</v>
      </c>
      <c r="AM36" s="349">
        <f t="shared" si="27"/>
        <v>0</v>
      </c>
      <c r="AN36" s="38"/>
      <c r="AO36" s="53"/>
      <c r="AP36" s="40"/>
      <c r="AQ36" s="41"/>
      <c r="AR36" s="42"/>
      <c r="AS36" s="43"/>
      <c r="AT36" s="74"/>
      <c r="AU36" s="75"/>
      <c r="AV36" s="709"/>
      <c r="AW36" s="724"/>
      <c r="AX36" s="71">
        <f t="shared" si="28"/>
        <v>0</v>
      </c>
      <c r="AY36" s="30"/>
      <c r="AZ36" s="48"/>
      <c r="BA36" s="48"/>
      <c r="BB36" s="32"/>
      <c r="BC36" s="33"/>
      <c r="BD36" s="33"/>
      <c r="BE36" s="360"/>
      <c r="BF36" s="32"/>
      <c r="BG36" s="35"/>
      <c r="BH36" s="69"/>
      <c r="BI36" s="344">
        <f t="shared" si="29"/>
        <v>0</v>
      </c>
      <c r="BJ36" s="38"/>
      <c r="BK36" s="53"/>
      <c r="BL36" s="40"/>
      <c r="BM36" s="41"/>
      <c r="BN36" s="42"/>
      <c r="BO36" s="43"/>
      <c r="BP36" s="74"/>
    </row>
    <row r="37" spans="1:68" ht="30" customHeight="1">
      <c r="A37" s="696">
        <v>23</v>
      </c>
      <c r="B37" s="27" t="s">
        <v>44</v>
      </c>
      <c r="C37" s="75"/>
      <c r="D37" s="710"/>
      <c r="E37" s="724"/>
      <c r="F37" s="71">
        <f t="shared" si="24"/>
        <v>0</v>
      </c>
      <c r="G37" s="30"/>
      <c r="H37" s="48"/>
      <c r="I37" s="48"/>
      <c r="J37" s="32"/>
      <c r="K37" s="33"/>
      <c r="L37" s="33"/>
      <c r="M37" s="360"/>
      <c r="N37" s="32"/>
      <c r="O37" s="35"/>
      <c r="P37" s="69"/>
      <c r="Q37" s="344">
        <f t="shared" si="25"/>
        <v>0</v>
      </c>
      <c r="R37" s="38"/>
      <c r="S37" s="53"/>
      <c r="T37" s="40"/>
      <c r="U37" s="41"/>
      <c r="V37" s="42"/>
      <c r="W37" s="43"/>
      <c r="X37" s="383"/>
      <c r="Y37" s="341"/>
      <c r="Z37" s="710"/>
      <c r="AA37" s="724"/>
      <c r="AB37" s="357">
        <f t="shared" si="26"/>
        <v>0</v>
      </c>
      <c r="AC37" s="33"/>
      <c r="AD37" s="48"/>
      <c r="AE37" s="48"/>
      <c r="AF37" s="33"/>
      <c r="AG37" s="33"/>
      <c r="AH37" s="33"/>
      <c r="AI37" s="33"/>
      <c r="AJ37" s="33"/>
      <c r="AK37" s="33"/>
      <c r="AL37" s="377"/>
      <c r="AM37" s="349">
        <f t="shared" si="27"/>
        <v>0</v>
      </c>
      <c r="AN37" s="38"/>
      <c r="AO37" s="53"/>
      <c r="AP37" s="40"/>
      <c r="AQ37" s="41"/>
      <c r="AR37" s="42"/>
      <c r="AS37" s="43"/>
      <c r="AT37" s="74"/>
      <c r="AU37" s="75"/>
      <c r="AV37" s="710"/>
      <c r="AW37" s="724"/>
      <c r="AX37" s="71">
        <f t="shared" si="28"/>
        <v>0</v>
      </c>
      <c r="AY37" s="30"/>
      <c r="AZ37" s="48"/>
      <c r="BA37" s="48"/>
      <c r="BB37" s="32"/>
      <c r="BC37" s="33"/>
      <c r="BD37" s="33"/>
      <c r="BE37" s="360"/>
      <c r="BF37" s="32"/>
      <c r="BG37" s="35"/>
      <c r="BH37" s="69"/>
      <c r="BI37" s="344">
        <f t="shared" si="29"/>
        <v>0</v>
      </c>
      <c r="BJ37" s="38"/>
      <c r="BK37" s="53"/>
      <c r="BL37" s="40"/>
      <c r="BM37" s="41"/>
      <c r="BN37" s="42"/>
      <c r="BO37" s="43"/>
      <c r="BP37" s="74"/>
    </row>
    <row r="38" spans="1:68" ht="30" customHeight="1">
      <c r="A38" s="694">
        <v>24</v>
      </c>
      <c r="B38" s="27" t="s">
        <v>45</v>
      </c>
      <c r="C38" s="75"/>
      <c r="D38" s="709"/>
      <c r="E38" s="724"/>
      <c r="F38" s="71">
        <f t="shared" si="24"/>
        <v>0</v>
      </c>
      <c r="G38" s="30"/>
      <c r="H38" s="48"/>
      <c r="I38" s="48"/>
      <c r="J38" s="32"/>
      <c r="K38" s="33"/>
      <c r="L38" s="33"/>
      <c r="M38" s="360"/>
      <c r="N38" s="32"/>
      <c r="O38" s="35"/>
      <c r="P38" s="69"/>
      <c r="Q38" s="344">
        <f t="shared" si="25"/>
        <v>0</v>
      </c>
      <c r="R38" s="38"/>
      <c r="S38" s="53"/>
      <c r="T38" s="40"/>
      <c r="U38" s="41"/>
      <c r="V38" s="42"/>
      <c r="W38" s="43"/>
      <c r="X38" s="383"/>
      <c r="Y38" s="341"/>
      <c r="Z38" s="709"/>
      <c r="AA38" s="724"/>
      <c r="AB38" s="357">
        <f t="shared" si="26"/>
        <v>0</v>
      </c>
      <c r="AC38" s="33"/>
      <c r="AD38" s="48"/>
      <c r="AE38" s="48"/>
      <c r="AF38" s="33"/>
      <c r="AG38" s="33"/>
      <c r="AH38" s="33"/>
      <c r="AI38" s="33"/>
      <c r="AJ38" s="33"/>
      <c r="AK38" s="33"/>
      <c r="AL38" s="377"/>
      <c r="AM38" s="349">
        <f t="shared" si="27"/>
        <v>0</v>
      </c>
      <c r="AN38" s="38"/>
      <c r="AO38" s="53"/>
      <c r="AP38" s="40"/>
      <c r="AQ38" s="41"/>
      <c r="AR38" s="42"/>
      <c r="AS38" s="43"/>
      <c r="AT38" s="74"/>
      <c r="AU38" s="75"/>
      <c r="AV38" s="709"/>
      <c r="AW38" s="724"/>
      <c r="AX38" s="71">
        <f t="shared" si="28"/>
        <v>0</v>
      </c>
      <c r="AY38" s="30"/>
      <c r="AZ38" s="48"/>
      <c r="BA38" s="48"/>
      <c r="BB38" s="32"/>
      <c r="BC38" s="33"/>
      <c r="BD38" s="33"/>
      <c r="BE38" s="360"/>
      <c r="BF38" s="32"/>
      <c r="BG38" s="35"/>
      <c r="BH38" s="69"/>
      <c r="BI38" s="344">
        <f t="shared" si="29"/>
        <v>0</v>
      </c>
      <c r="BJ38" s="38"/>
      <c r="BK38" s="53"/>
      <c r="BL38" s="40"/>
      <c r="BM38" s="41"/>
      <c r="BN38" s="42"/>
      <c r="BO38" s="43"/>
      <c r="BP38" s="74"/>
    </row>
    <row r="39" spans="1:68" ht="30" customHeight="1">
      <c r="A39" s="695">
        <v>25</v>
      </c>
      <c r="B39" s="27" t="s">
        <v>46</v>
      </c>
      <c r="C39" s="75"/>
      <c r="D39" s="709"/>
      <c r="E39" s="724"/>
      <c r="F39" s="71">
        <f t="shared" si="24"/>
        <v>0</v>
      </c>
      <c r="G39" s="30"/>
      <c r="H39" s="48"/>
      <c r="I39" s="48"/>
      <c r="J39" s="32"/>
      <c r="K39" s="33"/>
      <c r="L39" s="33"/>
      <c r="M39" s="360"/>
      <c r="N39" s="32"/>
      <c r="O39" s="35"/>
      <c r="P39" s="69"/>
      <c r="Q39" s="344">
        <f t="shared" si="25"/>
        <v>0</v>
      </c>
      <c r="R39" s="38"/>
      <c r="S39" s="53"/>
      <c r="T39" s="40"/>
      <c r="U39" s="41"/>
      <c r="V39" s="42"/>
      <c r="W39" s="43"/>
      <c r="X39" s="383"/>
      <c r="Y39" s="341"/>
      <c r="Z39" s="709"/>
      <c r="AA39" s="724"/>
      <c r="AB39" s="357">
        <f t="shared" si="26"/>
        <v>0</v>
      </c>
      <c r="AC39" s="33"/>
      <c r="AD39" s="48"/>
      <c r="AE39" s="48"/>
      <c r="AF39" s="33"/>
      <c r="AG39" s="33"/>
      <c r="AH39" s="33"/>
      <c r="AI39" s="33"/>
      <c r="AJ39" s="33"/>
      <c r="AK39" s="33"/>
      <c r="AL39" s="377"/>
      <c r="AM39" s="349">
        <f t="shared" si="27"/>
        <v>0</v>
      </c>
      <c r="AN39" s="38"/>
      <c r="AO39" s="53"/>
      <c r="AP39" s="40"/>
      <c r="AQ39" s="41"/>
      <c r="AR39" s="42"/>
      <c r="AS39" s="43"/>
      <c r="AT39" s="74"/>
      <c r="AU39" s="75"/>
      <c r="AV39" s="709"/>
      <c r="AW39" s="724"/>
      <c r="AX39" s="71">
        <f t="shared" si="28"/>
        <v>0</v>
      </c>
      <c r="AY39" s="30"/>
      <c r="AZ39" s="48"/>
      <c r="BA39" s="48"/>
      <c r="BB39" s="32"/>
      <c r="BC39" s="33"/>
      <c r="BD39" s="33"/>
      <c r="BE39" s="360"/>
      <c r="BF39" s="32"/>
      <c r="BG39" s="35"/>
      <c r="BH39" s="69"/>
      <c r="BI39" s="344">
        <f t="shared" si="29"/>
        <v>0</v>
      </c>
      <c r="BJ39" s="38"/>
      <c r="BK39" s="53"/>
      <c r="BL39" s="40"/>
      <c r="BM39" s="41"/>
      <c r="BN39" s="42"/>
      <c r="BO39" s="43"/>
      <c r="BP39" s="74"/>
    </row>
    <row r="40" spans="1:68" ht="45.75" customHeight="1" thickBot="1">
      <c r="A40" s="696">
        <v>26</v>
      </c>
      <c r="B40" s="27" t="s">
        <v>47</v>
      </c>
      <c r="C40" s="361"/>
      <c r="D40" s="709"/>
      <c r="E40" s="724"/>
      <c r="F40" s="362">
        <f t="shared" si="24"/>
        <v>0</v>
      </c>
      <c r="G40" s="363"/>
      <c r="H40" s="364"/>
      <c r="I40" s="364"/>
      <c r="J40" s="365"/>
      <c r="K40" s="366"/>
      <c r="L40" s="366"/>
      <c r="M40" s="367"/>
      <c r="N40" s="32"/>
      <c r="O40" s="35"/>
      <c r="P40" s="388"/>
      <c r="Q40" s="344">
        <f t="shared" si="25"/>
        <v>0</v>
      </c>
      <c r="R40" s="38"/>
      <c r="S40" s="53"/>
      <c r="T40" s="40"/>
      <c r="U40" s="41"/>
      <c r="V40" s="42"/>
      <c r="W40" s="43"/>
      <c r="X40" s="383"/>
      <c r="Y40" s="378"/>
      <c r="Z40" s="709"/>
      <c r="AA40" s="724"/>
      <c r="AB40" s="379">
        <f t="shared" si="26"/>
        <v>0</v>
      </c>
      <c r="AC40" s="366"/>
      <c r="AD40" s="364"/>
      <c r="AE40" s="364"/>
      <c r="AF40" s="366"/>
      <c r="AG40" s="366"/>
      <c r="AH40" s="366"/>
      <c r="AI40" s="366"/>
      <c r="AJ40" s="366"/>
      <c r="AK40" s="366"/>
      <c r="AL40" s="380"/>
      <c r="AM40" s="349">
        <f t="shared" si="27"/>
        <v>0</v>
      </c>
      <c r="AN40" s="38"/>
      <c r="AO40" s="53"/>
      <c r="AP40" s="40"/>
      <c r="AQ40" s="41"/>
      <c r="AR40" s="42"/>
      <c r="AS40" s="43"/>
      <c r="AT40" s="74"/>
      <c r="AU40" s="361"/>
      <c r="AV40" s="709"/>
      <c r="AW40" s="724"/>
      <c r="AX40" s="362">
        <f t="shared" si="28"/>
        <v>0</v>
      </c>
      <c r="AY40" s="363"/>
      <c r="AZ40" s="364"/>
      <c r="BA40" s="364"/>
      <c r="BB40" s="365"/>
      <c r="BC40" s="366"/>
      <c r="BD40" s="366"/>
      <c r="BE40" s="367"/>
      <c r="BF40" s="32"/>
      <c r="BG40" s="35"/>
      <c r="BH40" s="388"/>
      <c r="BI40" s="344">
        <f t="shared" si="29"/>
        <v>0</v>
      </c>
      <c r="BJ40" s="38"/>
      <c r="BK40" s="53"/>
      <c r="BL40" s="40"/>
      <c r="BM40" s="41"/>
      <c r="BN40" s="42"/>
      <c r="BO40" s="43"/>
      <c r="BP40" s="74"/>
    </row>
    <row r="41" spans="1:68" s="13" customFormat="1" ht="27.75" customHeight="1" thickBot="1">
      <c r="A41" s="908" t="s">
        <v>9</v>
      </c>
      <c r="B41" s="909"/>
      <c r="C41" s="59">
        <f>SUM(C31:C40)</f>
        <v>2</v>
      </c>
      <c r="D41" s="710">
        <f>D40+D39+D38+D37+D36+D35+D34+D33+D32+D29</f>
        <v>0</v>
      </c>
      <c r="E41" s="725">
        <f>E40+E39+E38+E37+E36+E35+E34+E33+E32+E29</f>
        <v>10</v>
      </c>
      <c r="F41" s="70">
        <f>SUM(F31:F40)</f>
        <v>45</v>
      </c>
      <c r="G41" s="70">
        <f aca="true" t="shared" si="30" ref="G41:M41">SUM(G31:G40)</f>
        <v>10</v>
      </c>
      <c r="H41" s="70">
        <f>SUM(H31:H40)</f>
        <v>0</v>
      </c>
      <c r="I41" s="70">
        <f t="shared" si="30"/>
        <v>0</v>
      </c>
      <c r="J41" s="70">
        <f t="shared" si="30"/>
        <v>15</v>
      </c>
      <c r="K41" s="70">
        <f t="shared" si="30"/>
        <v>5</v>
      </c>
      <c r="L41" s="70">
        <f t="shared" si="30"/>
        <v>0</v>
      </c>
      <c r="M41" s="70">
        <f t="shared" si="30"/>
        <v>15</v>
      </c>
      <c r="N41" s="76"/>
      <c r="O41" s="77"/>
      <c r="P41" s="65"/>
      <c r="Q41" s="77">
        <f aca="true" t="shared" si="31" ref="Q41:W41">SUM(Q31:Q40)</f>
        <v>40</v>
      </c>
      <c r="R41" s="77">
        <f t="shared" si="31"/>
        <v>38</v>
      </c>
      <c r="S41" s="77">
        <f t="shared" si="31"/>
        <v>2</v>
      </c>
      <c r="T41" s="78">
        <f t="shared" si="31"/>
        <v>2</v>
      </c>
      <c r="U41" s="77">
        <f t="shared" si="31"/>
        <v>0</v>
      </c>
      <c r="V41" s="77">
        <f t="shared" si="31"/>
        <v>80</v>
      </c>
      <c r="W41" s="78">
        <f t="shared" si="31"/>
        <v>3</v>
      </c>
      <c r="X41" s="65"/>
      <c r="Y41" s="356">
        <f>SUM(Y31:Y40)</f>
        <v>2</v>
      </c>
      <c r="Z41" s="710">
        <f>Z40+Z39+Z38+Z37+Z36+Z35+Z34+Z33+Z32+Z29</f>
        <v>0</v>
      </c>
      <c r="AA41" s="725">
        <f>AA40+AA39+AA38+AA37+AA36+AA35+AA34+AA33+AA32+AA29</f>
        <v>10</v>
      </c>
      <c r="AB41" s="60">
        <f>SUM(AB31:AB40)</f>
        <v>45</v>
      </c>
      <c r="AC41" s="60">
        <f aca="true" t="shared" si="32" ref="AC41:AI41">SUM(AC31:AC40)</f>
        <v>10</v>
      </c>
      <c r="AD41" s="70">
        <f t="shared" si="32"/>
        <v>0</v>
      </c>
      <c r="AE41" s="70">
        <f t="shared" si="32"/>
        <v>0</v>
      </c>
      <c r="AF41" s="60">
        <f t="shared" si="32"/>
        <v>15</v>
      </c>
      <c r="AG41" s="60">
        <f t="shared" si="32"/>
        <v>5</v>
      </c>
      <c r="AH41" s="60">
        <f t="shared" si="32"/>
        <v>0</v>
      </c>
      <c r="AI41" s="60">
        <f t="shared" si="32"/>
        <v>15</v>
      </c>
      <c r="AJ41" s="384"/>
      <c r="AK41" s="104"/>
      <c r="AL41" s="401"/>
      <c r="AM41" s="65">
        <f aca="true" t="shared" si="33" ref="AM41:AS41">SUM(AM31:AM40)</f>
        <v>0</v>
      </c>
      <c r="AN41" s="77">
        <f t="shared" si="33"/>
        <v>0</v>
      </c>
      <c r="AO41" s="77">
        <f t="shared" si="33"/>
        <v>0</v>
      </c>
      <c r="AP41" s="78">
        <f t="shared" si="33"/>
        <v>0</v>
      </c>
      <c r="AQ41" s="77">
        <f t="shared" si="33"/>
        <v>0</v>
      </c>
      <c r="AR41" s="77">
        <f t="shared" si="33"/>
        <v>0</v>
      </c>
      <c r="AS41" s="78">
        <f t="shared" si="33"/>
        <v>0</v>
      </c>
      <c r="AT41" s="65"/>
      <c r="AU41" s="59">
        <f>SUM(AU31:AU40)</f>
        <v>0</v>
      </c>
      <c r="AV41" s="710">
        <f>AV40+AV39+AV38+AV37+AV36+AV35+AV34+AV33+AV32+AV29</f>
        <v>0</v>
      </c>
      <c r="AW41" s="725">
        <f>AW40+AW39+AW38+AW37+AW36+AW35+AW34+AW33+AW32+AW29</f>
        <v>0</v>
      </c>
      <c r="AX41" s="70">
        <f>SUM(AX31:AX40)</f>
        <v>0</v>
      </c>
      <c r="AY41" s="70">
        <f aca="true" t="shared" si="34" ref="AY41:BE41">SUM(AY31:AY40)</f>
        <v>0</v>
      </c>
      <c r="AZ41" s="70">
        <f t="shared" si="34"/>
        <v>0</v>
      </c>
      <c r="BA41" s="70">
        <f t="shared" si="34"/>
        <v>0</v>
      </c>
      <c r="BB41" s="70">
        <f t="shared" si="34"/>
        <v>0</v>
      </c>
      <c r="BC41" s="70">
        <f t="shared" si="34"/>
        <v>0</v>
      </c>
      <c r="BD41" s="70">
        <f t="shared" si="34"/>
        <v>0</v>
      </c>
      <c r="BE41" s="70">
        <f t="shared" si="34"/>
        <v>0</v>
      </c>
      <c r="BF41" s="76"/>
      <c r="BG41" s="77"/>
      <c r="BH41" s="65"/>
      <c r="BI41" s="77">
        <f aca="true" t="shared" si="35" ref="BI41:BO41">SUM(BI31:BI40)</f>
        <v>40</v>
      </c>
      <c r="BJ41" s="77">
        <f t="shared" si="35"/>
        <v>38</v>
      </c>
      <c r="BK41" s="77">
        <f t="shared" si="35"/>
        <v>2</v>
      </c>
      <c r="BL41" s="78">
        <f t="shared" si="35"/>
        <v>2</v>
      </c>
      <c r="BM41" s="77">
        <f t="shared" si="35"/>
        <v>0</v>
      </c>
      <c r="BN41" s="77">
        <f t="shared" si="35"/>
        <v>80</v>
      </c>
      <c r="BO41" s="78">
        <f t="shared" si="35"/>
        <v>3</v>
      </c>
      <c r="BP41" s="65"/>
    </row>
    <row r="42" spans="1:68" ht="45.75" customHeight="1" thickBot="1">
      <c r="A42" s="785" t="s">
        <v>103</v>
      </c>
      <c r="B42" s="928"/>
      <c r="C42" s="944"/>
      <c r="D42" s="945"/>
      <c r="E42" s="945"/>
      <c r="F42" s="945"/>
      <c r="G42" s="945"/>
      <c r="H42" s="945"/>
      <c r="I42" s="945"/>
      <c r="J42" s="945"/>
      <c r="K42" s="945"/>
      <c r="L42" s="945"/>
      <c r="M42" s="945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930"/>
      <c r="Y42" s="929"/>
      <c r="Z42" s="780"/>
      <c r="AA42" s="780"/>
      <c r="AB42" s="780"/>
      <c r="AC42" s="780"/>
      <c r="AD42" s="780"/>
      <c r="AE42" s="780"/>
      <c r="AF42" s="780"/>
      <c r="AG42" s="780"/>
      <c r="AH42" s="780"/>
      <c r="AI42" s="780"/>
      <c r="AJ42" s="780"/>
      <c r="AK42" s="780"/>
      <c r="AL42" s="780"/>
      <c r="AM42" s="780"/>
      <c r="AN42" s="780"/>
      <c r="AO42" s="780"/>
      <c r="AP42" s="780"/>
      <c r="AQ42" s="780"/>
      <c r="AR42" s="780"/>
      <c r="AS42" s="780"/>
      <c r="AT42" s="930"/>
      <c r="AU42" s="929"/>
      <c r="AV42" s="780"/>
      <c r="AW42" s="780"/>
      <c r="AX42" s="780"/>
      <c r="AY42" s="780"/>
      <c r="AZ42" s="780"/>
      <c r="BA42" s="780"/>
      <c r="BB42" s="780"/>
      <c r="BC42" s="780"/>
      <c r="BD42" s="780"/>
      <c r="BE42" s="780"/>
      <c r="BF42" s="780"/>
      <c r="BG42" s="780"/>
      <c r="BH42" s="780"/>
      <c r="BI42" s="780"/>
      <c r="BJ42" s="780"/>
      <c r="BK42" s="780"/>
      <c r="BL42" s="780"/>
      <c r="BM42" s="780"/>
      <c r="BN42" s="780"/>
      <c r="BO42" s="780"/>
      <c r="BP42" s="782"/>
    </row>
    <row r="43" spans="1:68" ht="30" customHeight="1">
      <c r="A43" s="696">
        <v>27</v>
      </c>
      <c r="B43" s="79" t="s">
        <v>60</v>
      </c>
      <c r="C43" s="424"/>
      <c r="D43" s="730"/>
      <c r="E43" s="716"/>
      <c r="F43" s="391">
        <f>SUM(G43:M43)</f>
        <v>0</v>
      </c>
      <c r="G43" s="391"/>
      <c r="H43" s="392"/>
      <c r="I43" s="392"/>
      <c r="J43" s="391"/>
      <c r="K43" s="391"/>
      <c r="L43" s="391"/>
      <c r="M43" s="393"/>
      <c r="N43" s="84"/>
      <c r="O43" s="86"/>
      <c r="P43" s="403"/>
      <c r="Q43" s="403">
        <f>R43+S43</f>
        <v>0</v>
      </c>
      <c r="R43" s="89"/>
      <c r="S43" s="86"/>
      <c r="T43" s="88"/>
      <c r="U43" s="82"/>
      <c r="V43" s="89">
        <v>240</v>
      </c>
      <c r="W43" s="90">
        <v>9</v>
      </c>
      <c r="X43" s="99" t="s">
        <v>110</v>
      </c>
      <c r="Y43" s="80"/>
      <c r="Z43" s="730"/>
      <c r="AA43" s="716"/>
      <c r="AB43" s="81">
        <f>SUM(AC43:AI43)</f>
        <v>0</v>
      </c>
      <c r="AC43" s="82"/>
      <c r="AD43" s="392"/>
      <c r="AE43" s="392"/>
      <c r="AF43" s="84"/>
      <c r="AG43" s="81"/>
      <c r="AH43" s="81"/>
      <c r="AI43" s="81"/>
      <c r="AJ43" s="84"/>
      <c r="AK43" s="86"/>
      <c r="AL43" s="404"/>
      <c r="AM43" s="405">
        <f>AN43+AO43</f>
        <v>0</v>
      </c>
      <c r="AN43" s="81"/>
      <c r="AO43" s="86"/>
      <c r="AP43" s="88"/>
      <c r="AQ43" s="82"/>
      <c r="AR43" s="89">
        <v>240</v>
      </c>
      <c r="AS43" s="90">
        <v>9</v>
      </c>
      <c r="AT43" s="99" t="s">
        <v>110</v>
      </c>
      <c r="AU43" s="80"/>
      <c r="AV43" s="730"/>
      <c r="AW43" s="716"/>
      <c r="AX43" s="81">
        <f>SUM(AY43:BE43)</f>
        <v>0</v>
      </c>
      <c r="AY43" s="82"/>
      <c r="AZ43" s="392"/>
      <c r="BA43" s="392"/>
      <c r="BB43" s="84"/>
      <c r="BC43" s="81"/>
      <c r="BD43" s="81"/>
      <c r="BE43" s="81"/>
      <c r="BF43" s="84"/>
      <c r="BG43" s="86"/>
      <c r="BH43" s="404"/>
      <c r="BI43" s="405">
        <f>BJ43+BK43</f>
        <v>0</v>
      </c>
      <c r="BJ43" s="81"/>
      <c r="BK43" s="86"/>
      <c r="BL43" s="88"/>
      <c r="BM43" s="82"/>
      <c r="BN43" s="89"/>
      <c r="BO43" s="90"/>
      <c r="BP43" s="91"/>
    </row>
    <row r="44" spans="1:68" ht="30" customHeight="1">
      <c r="A44" s="694">
        <v>28</v>
      </c>
      <c r="B44" s="79" t="s">
        <v>61</v>
      </c>
      <c r="C44" s="425"/>
      <c r="D44" s="730">
        <f>D45+D46</f>
        <v>0</v>
      </c>
      <c r="E44" s="716">
        <f>E45+E46</f>
        <v>0</v>
      </c>
      <c r="F44" s="85">
        <f aca="true" t="shared" si="36" ref="F44:F72">SUM(G44:M44)</f>
        <v>0</v>
      </c>
      <c r="G44" s="85"/>
      <c r="H44" s="94"/>
      <c r="I44" s="94"/>
      <c r="J44" s="85"/>
      <c r="K44" s="85"/>
      <c r="L44" s="85"/>
      <c r="M44" s="394"/>
      <c r="N44" s="95"/>
      <c r="O44" s="96"/>
      <c r="P44" s="345"/>
      <c r="Q44" s="345">
        <f aca="true" t="shared" si="37" ref="Q44:Q72">R44+S44</f>
        <v>0</v>
      </c>
      <c r="R44" s="396"/>
      <c r="S44" s="96"/>
      <c r="T44" s="98"/>
      <c r="U44" s="82"/>
      <c r="V44" s="89"/>
      <c r="W44" s="90"/>
      <c r="X44" s="99"/>
      <c r="Y44" s="92"/>
      <c r="Z44" s="730">
        <f>Z45+Z46</f>
        <v>0</v>
      </c>
      <c r="AA44" s="716">
        <f>AA45+AA46</f>
        <v>0</v>
      </c>
      <c r="AB44" s="81">
        <f aca="true" t="shared" si="38" ref="AB44:AB72">SUM(AC44:AI44)</f>
        <v>0</v>
      </c>
      <c r="AC44" s="93"/>
      <c r="AD44" s="94"/>
      <c r="AE44" s="94"/>
      <c r="AF44" s="95"/>
      <c r="AG44" s="85"/>
      <c r="AH44" s="85"/>
      <c r="AI44" s="85"/>
      <c r="AJ44" s="95"/>
      <c r="AK44" s="96"/>
      <c r="AL44" s="97"/>
      <c r="AM44" s="87">
        <f aca="true" t="shared" si="39" ref="AM44:AM72">AN44+AO44</f>
        <v>0</v>
      </c>
      <c r="AN44" s="85"/>
      <c r="AO44" s="96"/>
      <c r="AP44" s="98"/>
      <c r="AQ44" s="82"/>
      <c r="AR44" s="89"/>
      <c r="AS44" s="90"/>
      <c r="AT44" s="99"/>
      <c r="AU44" s="92"/>
      <c r="AV44" s="730">
        <f>AV45+AV46</f>
        <v>0</v>
      </c>
      <c r="AW44" s="716">
        <f>AW45+AW46</f>
        <v>0</v>
      </c>
      <c r="AX44" s="81">
        <f aca="true" t="shared" si="40" ref="AX44:AX72">SUM(AY44:BE44)</f>
        <v>0</v>
      </c>
      <c r="AY44" s="93"/>
      <c r="AZ44" s="94"/>
      <c r="BA44" s="94"/>
      <c r="BB44" s="95"/>
      <c r="BC44" s="85"/>
      <c r="BD44" s="85"/>
      <c r="BE44" s="85"/>
      <c r="BF44" s="95"/>
      <c r="BG44" s="96"/>
      <c r="BH44" s="97"/>
      <c r="BI44" s="87">
        <f aca="true" t="shared" si="41" ref="BI44:BI72">BJ44+BK44</f>
        <v>0</v>
      </c>
      <c r="BJ44" s="85"/>
      <c r="BK44" s="96"/>
      <c r="BL44" s="98"/>
      <c r="BM44" s="82"/>
      <c r="BN44" s="89"/>
      <c r="BO44" s="90"/>
      <c r="BP44" s="99"/>
    </row>
    <row r="45" spans="1:68" ht="30" customHeight="1">
      <c r="A45" s="696">
        <v>29</v>
      </c>
      <c r="B45" s="27" t="s">
        <v>62</v>
      </c>
      <c r="C45" s="341"/>
      <c r="D45" s="711"/>
      <c r="E45" s="724"/>
      <c r="F45" s="85">
        <f t="shared" si="36"/>
        <v>0</v>
      </c>
      <c r="G45" s="33"/>
      <c r="H45" s="48"/>
      <c r="I45" s="48"/>
      <c r="J45" s="33"/>
      <c r="K45" s="33"/>
      <c r="L45" s="33"/>
      <c r="M45" s="359"/>
      <c r="N45" s="32"/>
      <c r="O45" s="35"/>
      <c r="P45" s="69"/>
      <c r="Q45" s="349">
        <f t="shared" si="37"/>
        <v>0</v>
      </c>
      <c r="R45" s="397"/>
      <c r="S45" s="53"/>
      <c r="T45" s="40"/>
      <c r="U45" s="41"/>
      <c r="V45" s="42"/>
      <c r="W45" s="43"/>
      <c r="X45" s="74"/>
      <c r="Y45" s="75"/>
      <c r="Z45" s="711"/>
      <c r="AA45" s="724"/>
      <c r="AB45" s="81">
        <f t="shared" si="38"/>
        <v>0</v>
      </c>
      <c r="AC45" s="30"/>
      <c r="AD45" s="48"/>
      <c r="AE45" s="48"/>
      <c r="AF45" s="32"/>
      <c r="AG45" s="33"/>
      <c r="AH45" s="33"/>
      <c r="AI45" s="34"/>
      <c r="AJ45" s="32"/>
      <c r="AK45" s="35"/>
      <c r="AL45" s="51"/>
      <c r="AM45" s="66">
        <f t="shared" si="39"/>
        <v>0</v>
      </c>
      <c r="AN45" s="100"/>
      <c r="AO45" s="53"/>
      <c r="AP45" s="40"/>
      <c r="AQ45" s="41"/>
      <c r="AR45" s="42"/>
      <c r="AS45" s="43"/>
      <c r="AT45" s="74"/>
      <c r="AU45" s="75"/>
      <c r="AV45" s="711"/>
      <c r="AW45" s="724"/>
      <c r="AX45" s="81">
        <f t="shared" si="40"/>
        <v>0</v>
      </c>
      <c r="AY45" s="30"/>
      <c r="AZ45" s="48"/>
      <c r="BA45" s="48"/>
      <c r="BB45" s="32"/>
      <c r="BC45" s="33"/>
      <c r="BD45" s="33"/>
      <c r="BE45" s="34"/>
      <c r="BF45" s="32"/>
      <c r="BG45" s="35"/>
      <c r="BH45" s="51"/>
      <c r="BI45" s="66">
        <f t="shared" si="41"/>
        <v>0</v>
      </c>
      <c r="BJ45" s="100"/>
      <c r="BK45" s="53"/>
      <c r="BL45" s="40"/>
      <c r="BM45" s="41"/>
      <c r="BN45" s="42"/>
      <c r="BO45" s="43"/>
      <c r="BP45" s="74"/>
    </row>
    <row r="46" spans="1:68" ht="30" customHeight="1">
      <c r="A46" s="694">
        <v>30</v>
      </c>
      <c r="B46" s="27" t="s">
        <v>63</v>
      </c>
      <c r="C46" s="341"/>
      <c r="D46" s="711"/>
      <c r="E46" s="724"/>
      <c r="F46" s="85">
        <f t="shared" si="36"/>
        <v>0</v>
      </c>
      <c r="G46" s="33"/>
      <c r="H46" s="48"/>
      <c r="I46" s="48"/>
      <c r="J46" s="33"/>
      <c r="K46" s="33"/>
      <c r="L46" s="33"/>
      <c r="M46" s="359"/>
      <c r="N46" s="32"/>
      <c r="O46" s="35"/>
      <c r="P46" s="69"/>
      <c r="Q46" s="349">
        <f t="shared" si="37"/>
        <v>0</v>
      </c>
      <c r="R46" s="397"/>
      <c r="S46" s="53"/>
      <c r="T46" s="40"/>
      <c r="U46" s="41"/>
      <c r="V46" s="42"/>
      <c r="W46" s="43"/>
      <c r="X46" s="74"/>
      <c r="Y46" s="75"/>
      <c r="Z46" s="711"/>
      <c r="AA46" s="724"/>
      <c r="AB46" s="81">
        <f t="shared" si="38"/>
        <v>0</v>
      </c>
      <c r="AC46" s="30"/>
      <c r="AD46" s="48"/>
      <c r="AE46" s="48"/>
      <c r="AF46" s="32"/>
      <c r="AG46" s="33"/>
      <c r="AH46" s="33"/>
      <c r="AI46" s="34"/>
      <c r="AJ46" s="32"/>
      <c r="AK46" s="35"/>
      <c r="AL46" s="51"/>
      <c r="AM46" s="66">
        <f t="shared" si="39"/>
        <v>0</v>
      </c>
      <c r="AN46" s="100"/>
      <c r="AO46" s="53"/>
      <c r="AP46" s="40"/>
      <c r="AQ46" s="41"/>
      <c r="AR46" s="42"/>
      <c r="AS46" s="43"/>
      <c r="AT46" s="74"/>
      <c r="AU46" s="75"/>
      <c r="AV46" s="711"/>
      <c r="AW46" s="724"/>
      <c r="AX46" s="81">
        <f t="shared" si="40"/>
        <v>0</v>
      </c>
      <c r="AY46" s="30"/>
      <c r="AZ46" s="48"/>
      <c r="BA46" s="48"/>
      <c r="BB46" s="32"/>
      <c r="BC46" s="33"/>
      <c r="BD46" s="33"/>
      <c r="BE46" s="34"/>
      <c r="BF46" s="32"/>
      <c r="BG46" s="35"/>
      <c r="BH46" s="51"/>
      <c r="BI46" s="66">
        <f t="shared" si="41"/>
        <v>0</v>
      </c>
      <c r="BJ46" s="100"/>
      <c r="BK46" s="53"/>
      <c r="BL46" s="40"/>
      <c r="BM46" s="41"/>
      <c r="BN46" s="42"/>
      <c r="BO46" s="43"/>
      <c r="BP46" s="74"/>
    </row>
    <row r="47" spans="1:68" ht="30" customHeight="1">
      <c r="A47" s="696">
        <v>31</v>
      </c>
      <c r="B47" s="79" t="s">
        <v>64</v>
      </c>
      <c r="C47" s="425">
        <v>3</v>
      </c>
      <c r="D47" s="730">
        <f>D48+D49</f>
        <v>20</v>
      </c>
      <c r="E47" s="716">
        <f>E48+E49</f>
        <v>20</v>
      </c>
      <c r="F47" s="85">
        <f t="shared" si="36"/>
        <v>110</v>
      </c>
      <c r="G47" s="85">
        <v>40</v>
      </c>
      <c r="H47" s="94"/>
      <c r="I47" s="94"/>
      <c r="J47" s="85">
        <v>20</v>
      </c>
      <c r="K47" s="85">
        <v>10</v>
      </c>
      <c r="L47" s="85"/>
      <c r="M47" s="394">
        <v>40</v>
      </c>
      <c r="N47" s="84"/>
      <c r="O47" s="86"/>
      <c r="P47" s="345" t="s">
        <v>95</v>
      </c>
      <c r="Q47" s="345">
        <f t="shared" si="37"/>
        <v>120</v>
      </c>
      <c r="R47" s="396">
        <v>114</v>
      </c>
      <c r="S47" s="96">
        <v>6</v>
      </c>
      <c r="T47" s="102">
        <v>4</v>
      </c>
      <c r="U47" s="82"/>
      <c r="V47" s="89">
        <v>200</v>
      </c>
      <c r="W47" s="90">
        <v>7</v>
      </c>
      <c r="X47" s="383" t="s">
        <v>109</v>
      </c>
      <c r="Y47" s="101">
        <v>3</v>
      </c>
      <c r="Z47" s="730">
        <f>Z48+Z49</f>
        <v>20</v>
      </c>
      <c r="AA47" s="716">
        <f>AA48+AA49</f>
        <v>20</v>
      </c>
      <c r="AB47" s="81">
        <f t="shared" si="38"/>
        <v>110</v>
      </c>
      <c r="AC47" s="82">
        <v>40</v>
      </c>
      <c r="AD47" s="94"/>
      <c r="AE47" s="94"/>
      <c r="AF47" s="84">
        <v>20</v>
      </c>
      <c r="AG47" s="85">
        <v>10</v>
      </c>
      <c r="AH47" s="85"/>
      <c r="AI47" s="81">
        <v>40</v>
      </c>
      <c r="AJ47" s="84"/>
      <c r="AK47" s="86"/>
      <c r="AL47" s="97" t="s">
        <v>95</v>
      </c>
      <c r="AM47" s="87">
        <f t="shared" si="39"/>
        <v>0</v>
      </c>
      <c r="AN47" s="85"/>
      <c r="AO47" s="96"/>
      <c r="AP47" s="102"/>
      <c r="AQ47" s="82"/>
      <c r="AR47" s="89"/>
      <c r="AS47" s="90"/>
      <c r="AT47" s="99"/>
      <c r="AU47" s="101"/>
      <c r="AV47" s="730">
        <f>AV48+AV49</f>
        <v>0</v>
      </c>
      <c r="AW47" s="716">
        <f>AW48+AW49</f>
        <v>0</v>
      </c>
      <c r="AX47" s="81">
        <f t="shared" si="40"/>
        <v>0</v>
      </c>
      <c r="AY47" s="82"/>
      <c r="AZ47" s="94"/>
      <c r="BA47" s="94"/>
      <c r="BB47" s="84"/>
      <c r="BC47" s="85"/>
      <c r="BD47" s="85"/>
      <c r="BE47" s="81"/>
      <c r="BF47" s="84"/>
      <c r="BG47" s="86"/>
      <c r="BH47" s="97"/>
      <c r="BI47" s="87">
        <f t="shared" si="41"/>
        <v>120</v>
      </c>
      <c r="BJ47" s="85">
        <v>114</v>
      </c>
      <c r="BK47" s="96">
        <v>6</v>
      </c>
      <c r="BL47" s="102">
        <v>4</v>
      </c>
      <c r="BM47" s="82"/>
      <c r="BN47" s="89">
        <v>200</v>
      </c>
      <c r="BO47" s="90">
        <v>7</v>
      </c>
      <c r="BP47" s="74" t="s">
        <v>109</v>
      </c>
    </row>
    <row r="48" spans="1:68" ht="30" customHeight="1">
      <c r="A48" s="694">
        <v>32</v>
      </c>
      <c r="B48" s="103" t="s">
        <v>74</v>
      </c>
      <c r="C48" s="341">
        <v>1</v>
      </c>
      <c r="D48" s="711">
        <v>5</v>
      </c>
      <c r="E48" s="724">
        <v>15</v>
      </c>
      <c r="F48" s="85">
        <f t="shared" si="36"/>
        <v>50</v>
      </c>
      <c r="G48" s="33">
        <v>20</v>
      </c>
      <c r="H48" s="48"/>
      <c r="I48" s="48"/>
      <c r="J48" s="33">
        <v>10</v>
      </c>
      <c r="K48" s="33"/>
      <c r="L48" s="33"/>
      <c r="M48" s="359">
        <v>20</v>
      </c>
      <c r="N48" s="32"/>
      <c r="O48" s="35"/>
      <c r="P48" s="69" t="s">
        <v>94</v>
      </c>
      <c r="Q48" s="349">
        <f t="shared" si="37"/>
        <v>0</v>
      </c>
      <c r="R48" s="397"/>
      <c r="S48" s="53"/>
      <c r="T48" s="40"/>
      <c r="U48" s="41"/>
      <c r="V48" s="42"/>
      <c r="W48" s="43"/>
      <c r="X48" s="74"/>
      <c r="Y48" s="75">
        <v>1</v>
      </c>
      <c r="Z48" s="711">
        <v>5</v>
      </c>
      <c r="AA48" s="724">
        <v>15</v>
      </c>
      <c r="AB48" s="81">
        <f t="shared" si="38"/>
        <v>50</v>
      </c>
      <c r="AC48" s="30">
        <v>20</v>
      </c>
      <c r="AD48" s="48"/>
      <c r="AE48" s="48"/>
      <c r="AF48" s="32">
        <v>10</v>
      </c>
      <c r="AG48" s="33"/>
      <c r="AH48" s="33"/>
      <c r="AI48" s="34">
        <v>20</v>
      </c>
      <c r="AJ48" s="32"/>
      <c r="AK48" s="35"/>
      <c r="AL48" s="51" t="s">
        <v>94</v>
      </c>
      <c r="AM48" s="66">
        <f t="shared" si="39"/>
        <v>0</v>
      </c>
      <c r="AN48" s="100"/>
      <c r="AO48" s="53"/>
      <c r="AP48" s="40"/>
      <c r="AQ48" s="41"/>
      <c r="AR48" s="42"/>
      <c r="AS48" s="43"/>
      <c r="AT48" s="74"/>
      <c r="AU48" s="75"/>
      <c r="AV48" s="711"/>
      <c r="AW48" s="724"/>
      <c r="AX48" s="81">
        <f t="shared" si="40"/>
        <v>0</v>
      </c>
      <c r="AY48" s="30"/>
      <c r="AZ48" s="48"/>
      <c r="BA48" s="48"/>
      <c r="BB48" s="32"/>
      <c r="BC48" s="33"/>
      <c r="BD48" s="33"/>
      <c r="BE48" s="34"/>
      <c r="BF48" s="32"/>
      <c r="BG48" s="35"/>
      <c r="BH48" s="51"/>
      <c r="BI48" s="66">
        <f t="shared" si="41"/>
        <v>0</v>
      </c>
      <c r="BJ48" s="100"/>
      <c r="BK48" s="53"/>
      <c r="BL48" s="40"/>
      <c r="BM48" s="41"/>
      <c r="BN48" s="42"/>
      <c r="BO48" s="43"/>
      <c r="BP48" s="74"/>
    </row>
    <row r="49" spans="1:68" ht="30" customHeight="1">
      <c r="A49" s="696">
        <v>33</v>
      </c>
      <c r="B49" s="103" t="s">
        <v>65</v>
      </c>
      <c r="C49" s="341">
        <v>2</v>
      </c>
      <c r="D49" s="711">
        <v>15</v>
      </c>
      <c r="E49" s="724">
        <v>5</v>
      </c>
      <c r="F49" s="85">
        <f t="shared" si="36"/>
        <v>60</v>
      </c>
      <c r="G49" s="33">
        <v>20</v>
      </c>
      <c r="H49" s="48"/>
      <c r="I49" s="48"/>
      <c r="J49" s="33">
        <v>10</v>
      </c>
      <c r="K49" s="33">
        <v>10</v>
      </c>
      <c r="L49" s="33"/>
      <c r="M49" s="359">
        <v>20</v>
      </c>
      <c r="N49" s="32"/>
      <c r="O49" s="35"/>
      <c r="P49" s="69" t="s">
        <v>94</v>
      </c>
      <c r="Q49" s="349">
        <v>120</v>
      </c>
      <c r="R49" s="397">
        <v>114</v>
      </c>
      <c r="S49" s="53">
        <v>6</v>
      </c>
      <c r="T49" s="40">
        <v>4</v>
      </c>
      <c r="U49" s="41"/>
      <c r="V49" s="42">
        <v>200</v>
      </c>
      <c r="W49" s="43">
        <v>7</v>
      </c>
      <c r="X49" s="383" t="s">
        <v>109</v>
      </c>
      <c r="Y49" s="75">
        <v>2</v>
      </c>
      <c r="Z49" s="711">
        <v>15</v>
      </c>
      <c r="AA49" s="724">
        <v>5</v>
      </c>
      <c r="AB49" s="81">
        <f t="shared" si="38"/>
        <v>60</v>
      </c>
      <c r="AC49" s="30">
        <v>20</v>
      </c>
      <c r="AD49" s="48"/>
      <c r="AE49" s="48"/>
      <c r="AF49" s="32">
        <v>10</v>
      </c>
      <c r="AG49" s="33">
        <v>10</v>
      </c>
      <c r="AH49" s="33"/>
      <c r="AI49" s="34">
        <v>20</v>
      </c>
      <c r="AJ49" s="32"/>
      <c r="AK49" s="35"/>
      <c r="AL49" s="51" t="s">
        <v>94</v>
      </c>
      <c r="AM49" s="66">
        <f t="shared" si="39"/>
        <v>0</v>
      </c>
      <c r="AN49" s="100"/>
      <c r="AO49" s="53"/>
      <c r="AP49" s="40"/>
      <c r="AQ49" s="41"/>
      <c r="AR49" s="42"/>
      <c r="AS49" s="43"/>
      <c r="AT49" s="74"/>
      <c r="AU49" s="75"/>
      <c r="AV49" s="711"/>
      <c r="AW49" s="724"/>
      <c r="AX49" s="81">
        <f t="shared" si="40"/>
        <v>0</v>
      </c>
      <c r="AY49" s="30"/>
      <c r="AZ49" s="48"/>
      <c r="BA49" s="48"/>
      <c r="BB49" s="32"/>
      <c r="BC49" s="33"/>
      <c r="BD49" s="33"/>
      <c r="BE49" s="34"/>
      <c r="BF49" s="32"/>
      <c r="BG49" s="35"/>
      <c r="BH49" s="51"/>
      <c r="BI49" s="66">
        <v>120</v>
      </c>
      <c r="BJ49" s="100">
        <v>114</v>
      </c>
      <c r="BK49" s="53">
        <v>6</v>
      </c>
      <c r="BL49" s="40">
        <v>4</v>
      </c>
      <c r="BM49" s="41"/>
      <c r="BN49" s="42">
        <v>200</v>
      </c>
      <c r="BO49" s="43">
        <v>7</v>
      </c>
      <c r="BP49" s="74" t="s">
        <v>109</v>
      </c>
    </row>
    <row r="50" spans="1:68" ht="30" customHeight="1">
      <c r="A50" s="694">
        <v>34</v>
      </c>
      <c r="B50" s="79" t="s">
        <v>66</v>
      </c>
      <c r="C50" s="425">
        <v>2</v>
      </c>
      <c r="D50" s="730">
        <f>D51+D52</f>
        <v>10</v>
      </c>
      <c r="E50" s="716">
        <f>E51+E52</f>
        <v>10</v>
      </c>
      <c r="F50" s="85">
        <f t="shared" si="36"/>
        <v>60</v>
      </c>
      <c r="G50" s="85">
        <v>20</v>
      </c>
      <c r="H50" s="94"/>
      <c r="I50" s="94"/>
      <c r="J50" s="85">
        <v>15</v>
      </c>
      <c r="K50" s="85">
        <v>15</v>
      </c>
      <c r="L50" s="85"/>
      <c r="M50" s="394">
        <v>10</v>
      </c>
      <c r="N50" s="84"/>
      <c r="O50" s="86"/>
      <c r="P50" s="345" t="s">
        <v>95</v>
      </c>
      <c r="Q50" s="345">
        <f t="shared" si="37"/>
        <v>80</v>
      </c>
      <c r="R50" s="396">
        <v>76</v>
      </c>
      <c r="S50" s="96">
        <v>4</v>
      </c>
      <c r="T50" s="102">
        <v>3</v>
      </c>
      <c r="U50" s="82"/>
      <c r="V50" s="89">
        <v>80</v>
      </c>
      <c r="W50" s="90">
        <v>3</v>
      </c>
      <c r="X50" s="383" t="s">
        <v>109</v>
      </c>
      <c r="Y50" s="101">
        <v>2</v>
      </c>
      <c r="Z50" s="730">
        <f>Z51+Z52</f>
        <v>10</v>
      </c>
      <c r="AA50" s="716">
        <f>AA51+AA52</f>
        <v>10</v>
      </c>
      <c r="AB50" s="81">
        <f t="shared" si="38"/>
        <v>60</v>
      </c>
      <c r="AC50" s="82">
        <v>20</v>
      </c>
      <c r="AD50" s="94"/>
      <c r="AE50" s="94"/>
      <c r="AF50" s="84">
        <v>15</v>
      </c>
      <c r="AG50" s="85">
        <v>15</v>
      </c>
      <c r="AH50" s="85"/>
      <c r="AI50" s="81">
        <v>10</v>
      </c>
      <c r="AJ50" s="84"/>
      <c r="AK50" s="86"/>
      <c r="AL50" s="97" t="s">
        <v>95</v>
      </c>
      <c r="AM50" s="87">
        <f t="shared" si="39"/>
        <v>80</v>
      </c>
      <c r="AN50" s="85">
        <v>76</v>
      </c>
      <c r="AO50" s="96">
        <v>4</v>
      </c>
      <c r="AP50" s="102">
        <v>3</v>
      </c>
      <c r="AQ50" s="82"/>
      <c r="AR50" s="89"/>
      <c r="AS50" s="90"/>
      <c r="AT50" s="99" t="s">
        <v>107</v>
      </c>
      <c r="AU50" s="101"/>
      <c r="AV50" s="730">
        <f>AV51+AV52</f>
        <v>0</v>
      </c>
      <c r="AW50" s="716">
        <f>AW51+AW52</f>
        <v>0</v>
      </c>
      <c r="AX50" s="81">
        <f t="shared" si="40"/>
        <v>0</v>
      </c>
      <c r="AY50" s="82"/>
      <c r="AZ50" s="94"/>
      <c r="BA50" s="94"/>
      <c r="BB50" s="84"/>
      <c r="BC50" s="85"/>
      <c r="BD50" s="85"/>
      <c r="BE50" s="81"/>
      <c r="BF50" s="84"/>
      <c r="BG50" s="86"/>
      <c r="BH50" s="97"/>
      <c r="BI50" s="87">
        <f t="shared" si="41"/>
        <v>0</v>
      </c>
      <c r="BJ50" s="85"/>
      <c r="BK50" s="96"/>
      <c r="BL50" s="102"/>
      <c r="BM50" s="82"/>
      <c r="BN50" s="89">
        <v>80</v>
      </c>
      <c r="BO50" s="90">
        <v>3</v>
      </c>
      <c r="BP50" s="74" t="s">
        <v>110</v>
      </c>
    </row>
    <row r="51" spans="1:68" ht="30" customHeight="1">
      <c r="A51" s="696">
        <v>35</v>
      </c>
      <c r="B51" s="103" t="s">
        <v>67</v>
      </c>
      <c r="C51" s="341">
        <v>1</v>
      </c>
      <c r="D51" s="711">
        <v>5</v>
      </c>
      <c r="E51" s="724">
        <v>5</v>
      </c>
      <c r="F51" s="85">
        <f t="shared" si="36"/>
        <v>25</v>
      </c>
      <c r="G51" s="33">
        <v>10</v>
      </c>
      <c r="H51" s="48"/>
      <c r="I51" s="48"/>
      <c r="J51" s="33">
        <v>5</v>
      </c>
      <c r="K51" s="33">
        <v>5</v>
      </c>
      <c r="L51" s="33"/>
      <c r="M51" s="359">
        <v>5</v>
      </c>
      <c r="N51" s="32"/>
      <c r="O51" s="35"/>
      <c r="P51" s="69" t="s">
        <v>94</v>
      </c>
      <c r="Q51" s="349">
        <f t="shared" si="37"/>
        <v>0</v>
      </c>
      <c r="R51" s="397"/>
      <c r="S51" s="53"/>
      <c r="T51" s="40"/>
      <c r="U51" s="41"/>
      <c r="V51" s="42"/>
      <c r="W51" s="43"/>
      <c r="X51" s="74"/>
      <c r="Y51" s="75">
        <v>1</v>
      </c>
      <c r="Z51" s="711">
        <v>5</v>
      </c>
      <c r="AA51" s="724">
        <v>5</v>
      </c>
      <c r="AB51" s="81">
        <f t="shared" si="38"/>
        <v>25</v>
      </c>
      <c r="AC51" s="30">
        <v>10</v>
      </c>
      <c r="AD51" s="48"/>
      <c r="AE51" s="48"/>
      <c r="AF51" s="32">
        <v>5</v>
      </c>
      <c r="AG51" s="33">
        <v>5</v>
      </c>
      <c r="AH51" s="33"/>
      <c r="AI51" s="34">
        <v>5</v>
      </c>
      <c r="AJ51" s="32"/>
      <c r="AK51" s="35"/>
      <c r="AL51" s="51" t="s">
        <v>94</v>
      </c>
      <c r="AM51" s="66">
        <f t="shared" si="39"/>
        <v>0</v>
      </c>
      <c r="AN51" s="100"/>
      <c r="AO51" s="53"/>
      <c r="AP51" s="40"/>
      <c r="AQ51" s="41"/>
      <c r="AR51" s="42"/>
      <c r="AS51" s="43"/>
      <c r="AT51" s="74"/>
      <c r="AU51" s="75"/>
      <c r="AV51" s="711"/>
      <c r="AW51" s="724"/>
      <c r="AX51" s="81">
        <f t="shared" si="40"/>
        <v>0</v>
      </c>
      <c r="AY51" s="30"/>
      <c r="AZ51" s="48"/>
      <c r="BA51" s="48"/>
      <c r="BB51" s="32"/>
      <c r="BC51" s="33"/>
      <c r="BD51" s="33"/>
      <c r="BE51" s="34"/>
      <c r="BF51" s="32"/>
      <c r="BG51" s="35"/>
      <c r="BH51" s="51"/>
      <c r="BI51" s="66">
        <f t="shared" si="41"/>
        <v>0</v>
      </c>
      <c r="BJ51" s="100"/>
      <c r="BK51" s="53"/>
      <c r="BL51" s="40"/>
      <c r="BM51" s="41"/>
      <c r="BN51" s="42"/>
      <c r="BO51" s="43"/>
      <c r="BP51" s="74"/>
    </row>
    <row r="52" spans="1:68" ht="30" customHeight="1">
      <c r="A52" s="694">
        <v>36</v>
      </c>
      <c r="B52" s="103" t="s">
        <v>68</v>
      </c>
      <c r="C52" s="341">
        <v>1</v>
      </c>
      <c r="D52" s="711">
        <v>5</v>
      </c>
      <c r="E52" s="724">
        <v>5</v>
      </c>
      <c r="F52" s="85">
        <f t="shared" si="36"/>
        <v>35</v>
      </c>
      <c r="G52" s="33">
        <v>10</v>
      </c>
      <c r="H52" s="48"/>
      <c r="I52" s="48"/>
      <c r="J52" s="33">
        <v>10</v>
      </c>
      <c r="K52" s="33">
        <v>10</v>
      </c>
      <c r="L52" s="33"/>
      <c r="M52" s="359">
        <v>5</v>
      </c>
      <c r="N52" s="32"/>
      <c r="O52" s="35"/>
      <c r="P52" s="69" t="s">
        <v>94</v>
      </c>
      <c r="Q52" s="349">
        <v>80</v>
      </c>
      <c r="R52" s="397">
        <v>76</v>
      </c>
      <c r="S52" s="53">
        <v>4</v>
      </c>
      <c r="T52" s="40">
        <v>3</v>
      </c>
      <c r="U52" s="41"/>
      <c r="V52" s="42">
        <v>80</v>
      </c>
      <c r="W52" s="43">
        <v>3</v>
      </c>
      <c r="X52" s="383" t="s">
        <v>109</v>
      </c>
      <c r="Y52" s="75">
        <v>1</v>
      </c>
      <c r="Z52" s="711">
        <v>5</v>
      </c>
      <c r="AA52" s="724">
        <v>5</v>
      </c>
      <c r="AB52" s="81">
        <f t="shared" si="38"/>
        <v>35</v>
      </c>
      <c r="AC52" s="30">
        <v>10</v>
      </c>
      <c r="AD52" s="48"/>
      <c r="AE52" s="48"/>
      <c r="AF52" s="32">
        <v>10</v>
      </c>
      <c r="AG52" s="33">
        <v>10</v>
      </c>
      <c r="AH52" s="33"/>
      <c r="AI52" s="34">
        <v>5</v>
      </c>
      <c r="AJ52" s="32"/>
      <c r="AK52" s="35"/>
      <c r="AL52" s="51" t="s">
        <v>94</v>
      </c>
      <c r="AM52" s="66">
        <v>80</v>
      </c>
      <c r="AN52" s="100">
        <v>76</v>
      </c>
      <c r="AO52" s="53">
        <v>4</v>
      </c>
      <c r="AP52" s="40">
        <v>3</v>
      </c>
      <c r="AQ52" s="41"/>
      <c r="AR52" s="42"/>
      <c r="AS52" s="43"/>
      <c r="AT52" s="74" t="s">
        <v>107</v>
      </c>
      <c r="AU52" s="75"/>
      <c r="AV52" s="711"/>
      <c r="AW52" s="724"/>
      <c r="AX52" s="81">
        <f t="shared" si="40"/>
        <v>0</v>
      </c>
      <c r="AY52" s="30"/>
      <c r="AZ52" s="48"/>
      <c r="BA52" s="48"/>
      <c r="BB52" s="32"/>
      <c r="BC52" s="33"/>
      <c r="BD52" s="33"/>
      <c r="BE52" s="34"/>
      <c r="BF52" s="32"/>
      <c r="BG52" s="35"/>
      <c r="BH52" s="51"/>
      <c r="BI52" s="66">
        <f t="shared" si="41"/>
        <v>0</v>
      </c>
      <c r="BJ52" s="100"/>
      <c r="BK52" s="53"/>
      <c r="BL52" s="40"/>
      <c r="BM52" s="41"/>
      <c r="BN52" s="42">
        <v>80</v>
      </c>
      <c r="BO52" s="43">
        <v>3</v>
      </c>
      <c r="BP52" s="74" t="s">
        <v>110</v>
      </c>
    </row>
    <row r="53" spans="1:68" ht="30" customHeight="1">
      <c r="A53" s="696">
        <v>37</v>
      </c>
      <c r="B53" s="79" t="s">
        <v>28</v>
      </c>
      <c r="C53" s="425"/>
      <c r="D53" s="730">
        <f>D54+D55</f>
        <v>0</v>
      </c>
      <c r="E53" s="716">
        <f>E54+E55</f>
        <v>0</v>
      </c>
      <c r="F53" s="85">
        <f t="shared" si="36"/>
        <v>0</v>
      </c>
      <c r="G53" s="85"/>
      <c r="H53" s="94"/>
      <c r="I53" s="94"/>
      <c r="J53" s="85"/>
      <c r="K53" s="85"/>
      <c r="L53" s="85"/>
      <c r="M53" s="394"/>
      <c r="N53" s="84"/>
      <c r="O53" s="86"/>
      <c r="P53" s="345"/>
      <c r="Q53" s="345">
        <f t="shared" si="37"/>
        <v>0</v>
      </c>
      <c r="R53" s="396"/>
      <c r="S53" s="96"/>
      <c r="T53" s="102"/>
      <c r="U53" s="82"/>
      <c r="V53" s="89"/>
      <c r="W53" s="90"/>
      <c r="X53" s="99"/>
      <c r="Y53" s="101"/>
      <c r="Z53" s="730">
        <f>Z54+Z55</f>
        <v>0</v>
      </c>
      <c r="AA53" s="716">
        <f>AA54+AA55</f>
        <v>0</v>
      </c>
      <c r="AB53" s="81">
        <f t="shared" si="38"/>
        <v>0</v>
      </c>
      <c r="AC53" s="82"/>
      <c r="AD53" s="94"/>
      <c r="AE53" s="94"/>
      <c r="AF53" s="84"/>
      <c r="AG53" s="85"/>
      <c r="AH53" s="85"/>
      <c r="AI53" s="81"/>
      <c r="AJ53" s="84"/>
      <c r="AK53" s="86"/>
      <c r="AL53" s="97"/>
      <c r="AM53" s="87">
        <f t="shared" si="39"/>
        <v>0</v>
      </c>
      <c r="AN53" s="85"/>
      <c r="AO53" s="96"/>
      <c r="AP53" s="102"/>
      <c r="AQ53" s="82"/>
      <c r="AR53" s="89"/>
      <c r="AS53" s="90"/>
      <c r="AT53" s="99"/>
      <c r="AU53" s="101"/>
      <c r="AV53" s="730">
        <f>AV54+AV55</f>
        <v>0</v>
      </c>
      <c r="AW53" s="716">
        <f>AW54+AW55</f>
        <v>0</v>
      </c>
      <c r="AX53" s="81">
        <f t="shared" si="40"/>
        <v>0</v>
      </c>
      <c r="AY53" s="82"/>
      <c r="AZ53" s="94"/>
      <c r="BA53" s="94"/>
      <c r="BB53" s="84"/>
      <c r="BC53" s="85"/>
      <c r="BD53" s="85"/>
      <c r="BE53" s="81"/>
      <c r="BF53" s="84"/>
      <c r="BG53" s="86"/>
      <c r="BH53" s="97"/>
      <c r="BI53" s="87">
        <f t="shared" si="41"/>
        <v>0</v>
      </c>
      <c r="BJ53" s="85"/>
      <c r="BK53" s="96"/>
      <c r="BL53" s="102"/>
      <c r="BM53" s="82"/>
      <c r="BN53" s="89"/>
      <c r="BO53" s="90"/>
      <c r="BP53" s="99"/>
    </row>
    <row r="54" spans="1:68" ht="30" customHeight="1">
      <c r="A54" s="694">
        <v>38</v>
      </c>
      <c r="B54" s="103" t="s">
        <v>51</v>
      </c>
      <c r="C54" s="341"/>
      <c r="D54" s="711"/>
      <c r="E54" s="724"/>
      <c r="F54" s="85">
        <f t="shared" si="36"/>
        <v>0</v>
      </c>
      <c r="G54" s="33"/>
      <c r="H54" s="48"/>
      <c r="I54" s="48"/>
      <c r="J54" s="33"/>
      <c r="K54" s="33"/>
      <c r="L54" s="33"/>
      <c r="M54" s="359"/>
      <c r="N54" s="32"/>
      <c r="O54" s="35"/>
      <c r="P54" s="69"/>
      <c r="Q54" s="349">
        <f t="shared" si="37"/>
        <v>0</v>
      </c>
      <c r="R54" s="397"/>
      <c r="S54" s="53"/>
      <c r="T54" s="40"/>
      <c r="U54" s="41"/>
      <c r="V54" s="42"/>
      <c r="W54" s="43"/>
      <c r="X54" s="74"/>
      <c r="Y54" s="75"/>
      <c r="Z54" s="711"/>
      <c r="AA54" s="724"/>
      <c r="AB54" s="81">
        <f t="shared" si="38"/>
        <v>0</v>
      </c>
      <c r="AC54" s="30"/>
      <c r="AD54" s="48"/>
      <c r="AE54" s="48"/>
      <c r="AF54" s="32"/>
      <c r="AG54" s="33"/>
      <c r="AH54" s="33"/>
      <c r="AI54" s="34"/>
      <c r="AJ54" s="32"/>
      <c r="AK54" s="35"/>
      <c r="AL54" s="51"/>
      <c r="AM54" s="66">
        <f t="shared" si="39"/>
        <v>0</v>
      </c>
      <c r="AN54" s="100"/>
      <c r="AO54" s="53"/>
      <c r="AP54" s="40"/>
      <c r="AQ54" s="41"/>
      <c r="AR54" s="42"/>
      <c r="AS54" s="43"/>
      <c r="AT54" s="74"/>
      <c r="AU54" s="75"/>
      <c r="AV54" s="711"/>
      <c r="AW54" s="724"/>
      <c r="AX54" s="81">
        <f t="shared" si="40"/>
        <v>0</v>
      </c>
      <c r="AY54" s="30"/>
      <c r="AZ54" s="48"/>
      <c r="BA54" s="48"/>
      <c r="BB54" s="32"/>
      <c r="BC54" s="33"/>
      <c r="BD54" s="33"/>
      <c r="BE54" s="34"/>
      <c r="BF54" s="32"/>
      <c r="BG54" s="35"/>
      <c r="BH54" s="51"/>
      <c r="BI54" s="66">
        <f t="shared" si="41"/>
        <v>0</v>
      </c>
      <c r="BJ54" s="100"/>
      <c r="BK54" s="53"/>
      <c r="BL54" s="40"/>
      <c r="BM54" s="41"/>
      <c r="BN54" s="42"/>
      <c r="BO54" s="43"/>
      <c r="BP54" s="74"/>
    </row>
    <row r="55" spans="1:68" ht="30" customHeight="1">
      <c r="A55" s="696">
        <v>39</v>
      </c>
      <c r="B55" s="103" t="s">
        <v>69</v>
      </c>
      <c r="C55" s="341"/>
      <c r="D55" s="711"/>
      <c r="E55" s="724"/>
      <c r="F55" s="85">
        <f t="shared" si="36"/>
        <v>0</v>
      </c>
      <c r="G55" s="33"/>
      <c r="H55" s="48"/>
      <c r="I55" s="48"/>
      <c r="J55" s="33"/>
      <c r="K55" s="33"/>
      <c r="L55" s="33"/>
      <c r="M55" s="359"/>
      <c r="N55" s="32"/>
      <c r="O55" s="35"/>
      <c r="P55" s="69"/>
      <c r="Q55" s="349">
        <f t="shared" si="37"/>
        <v>0</v>
      </c>
      <c r="R55" s="397"/>
      <c r="S55" s="53"/>
      <c r="T55" s="40"/>
      <c r="U55" s="41"/>
      <c r="V55" s="42"/>
      <c r="W55" s="43"/>
      <c r="X55" s="74"/>
      <c r="Y55" s="75"/>
      <c r="Z55" s="711"/>
      <c r="AA55" s="724"/>
      <c r="AB55" s="81">
        <f t="shared" si="38"/>
        <v>0</v>
      </c>
      <c r="AC55" s="30"/>
      <c r="AD55" s="48"/>
      <c r="AE55" s="48"/>
      <c r="AF55" s="32"/>
      <c r="AG55" s="33"/>
      <c r="AH55" s="33"/>
      <c r="AI55" s="34"/>
      <c r="AJ55" s="32"/>
      <c r="AK55" s="35"/>
      <c r="AL55" s="51"/>
      <c r="AM55" s="66">
        <f t="shared" si="39"/>
        <v>0</v>
      </c>
      <c r="AN55" s="100"/>
      <c r="AO55" s="53"/>
      <c r="AP55" s="40"/>
      <c r="AQ55" s="41"/>
      <c r="AR55" s="42"/>
      <c r="AS55" s="43"/>
      <c r="AT55" s="74"/>
      <c r="AU55" s="75"/>
      <c r="AV55" s="711"/>
      <c r="AW55" s="724"/>
      <c r="AX55" s="81">
        <f t="shared" si="40"/>
        <v>0</v>
      </c>
      <c r="AY55" s="30"/>
      <c r="AZ55" s="48"/>
      <c r="BA55" s="48"/>
      <c r="BB55" s="32"/>
      <c r="BC55" s="33"/>
      <c r="BD55" s="33"/>
      <c r="BE55" s="34"/>
      <c r="BF55" s="32"/>
      <c r="BG55" s="35"/>
      <c r="BH55" s="51"/>
      <c r="BI55" s="66">
        <f t="shared" si="41"/>
        <v>0</v>
      </c>
      <c r="BJ55" s="100"/>
      <c r="BK55" s="53"/>
      <c r="BL55" s="40"/>
      <c r="BM55" s="41"/>
      <c r="BN55" s="42"/>
      <c r="BO55" s="43"/>
      <c r="BP55" s="74"/>
    </row>
    <row r="56" spans="1:68" ht="30" customHeight="1">
      <c r="A56" s="694">
        <v>40</v>
      </c>
      <c r="B56" s="79" t="s">
        <v>50</v>
      </c>
      <c r="C56" s="230"/>
      <c r="D56" s="730">
        <f>D57+D58</f>
        <v>0</v>
      </c>
      <c r="E56" s="716">
        <f>E57+E58</f>
        <v>0</v>
      </c>
      <c r="F56" s="210">
        <f t="shared" si="36"/>
        <v>0</v>
      </c>
      <c r="G56" s="211"/>
      <c r="H56" s="223"/>
      <c r="I56" s="223"/>
      <c r="J56" s="213"/>
      <c r="K56" s="214"/>
      <c r="L56" s="214"/>
      <c r="M56" s="210"/>
      <c r="N56" s="213"/>
      <c r="O56" s="215"/>
      <c r="P56" s="436"/>
      <c r="Q56" s="432">
        <f t="shared" si="37"/>
        <v>0</v>
      </c>
      <c r="R56" s="214"/>
      <c r="S56" s="225"/>
      <c r="T56" s="231"/>
      <c r="U56" s="211"/>
      <c r="V56" s="218"/>
      <c r="W56" s="219"/>
      <c r="X56" s="228"/>
      <c r="Y56" s="230"/>
      <c r="Z56" s="730">
        <f>Z57+Z58</f>
        <v>0</v>
      </c>
      <c r="AA56" s="716">
        <f>AA57+AA58</f>
        <v>0</v>
      </c>
      <c r="AB56" s="210">
        <f t="shared" si="38"/>
        <v>0</v>
      </c>
      <c r="AC56" s="211"/>
      <c r="AD56" s="223"/>
      <c r="AE56" s="223"/>
      <c r="AF56" s="213"/>
      <c r="AG56" s="214"/>
      <c r="AH56" s="214"/>
      <c r="AI56" s="210"/>
      <c r="AJ56" s="213"/>
      <c r="AK56" s="215"/>
      <c r="AL56" s="436"/>
      <c r="AM56" s="432">
        <f t="shared" si="39"/>
        <v>0</v>
      </c>
      <c r="AN56" s="214"/>
      <c r="AO56" s="225"/>
      <c r="AP56" s="231"/>
      <c r="AQ56" s="211"/>
      <c r="AR56" s="218"/>
      <c r="AS56" s="219"/>
      <c r="AT56" s="228"/>
      <c r="AU56" s="230"/>
      <c r="AV56" s="730">
        <f>AV57+AV58</f>
        <v>0</v>
      </c>
      <c r="AW56" s="716">
        <f>AW57+AW58</f>
        <v>0</v>
      </c>
      <c r="AX56" s="210">
        <f t="shared" si="40"/>
        <v>0</v>
      </c>
      <c r="AY56" s="211"/>
      <c r="AZ56" s="223"/>
      <c r="BA56" s="223"/>
      <c r="BB56" s="213"/>
      <c r="BC56" s="214"/>
      <c r="BD56" s="214"/>
      <c r="BE56" s="210"/>
      <c r="BF56" s="213"/>
      <c r="BG56" s="215"/>
      <c r="BH56" s="226"/>
      <c r="BI56" s="216">
        <f t="shared" si="41"/>
        <v>0</v>
      </c>
      <c r="BJ56" s="214"/>
      <c r="BK56" s="225"/>
      <c r="BL56" s="231"/>
      <c r="BM56" s="211"/>
      <c r="BN56" s="218"/>
      <c r="BO56" s="219"/>
      <c r="BP56" s="228"/>
    </row>
    <row r="57" spans="1:68" ht="30" customHeight="1">
      <c r="A57" s="696">
        <v>41</v>
      </c>
      <c r="B57" s="658" t="s">
        <v>50</v>
      </c>
      <c r="C57" s="200"/>
      <c r="D57" s="711"/>
      <c r="E57" s="724"/>
      <c r="F57" s="210">
        <f t="shared" si="36"/>
        <v>0</v>
      </c>
      <c r="G57" s="154"/>
      <c r="H57" s="169"/>
      <c r="I57" s="169"/>
      <c r="J57" s="155"/>
      <c r="K57" s="156"/>
      <c r="L57" s="156"/>
      <c r="M57" s="157"/>
      <c r="N57" s="155"/>
      <c r="O57" s="158"/>
      <c r="P57" s="190"/>
      <c r="Q57" s="433">
        <f t="shared" si="37"/>
        <v>0</v>
      </c>
      <c r="R57" s="229"/>
      <c r="S57" s="174"/>
      <c r="T57" s="162"/>
      <c r="U57" s="163"/>
      <c r="V57" s="164"/>
      <c r="W57" s="165"/>
      <c r="X57" s="199"/>
      <c r="Y57" s="200"/>
      <c r="Z57" s="711"/>
      <c r="AA57" s="724"/>
      <c r="AB57" s="210">
        <f t="shared" si="38"/>
        <v>0</v>
      </c>
      <c r="AC57" s="154"/>
      <c r="AD57" s="169"/>
      <c r="AE57" s="169"/>
      <c r="AF57" s="155"/>
      <c r="AG57" s="156"/>
      <c r="AH57" s="156"/>
      <c r="AI57" s="157"/>
      <c r="AJ57" s="155"/>
      <c r="AK57" s="158"/>
      <c r="AL57" s="190"/>
      <c r="AM57" s="433">
        <f t="shared" si="39"/>
        <v>0</v>
      </c>
      <c r="AN57" s="229"/>
      <c r="AO57" s="174"/>
      <c r="AP57" s="162"/>
      <c r="AQ57" s="163"/>
      <c r="AR57" s="164"/>
      <c r="AS57" s="165"/>
      <c r="AT57" s="199"/>
      <c r="AU57" s="200"/>
      <c r="AV57" s="711"/>
      <c r="AW57" s="724"/>
      <c r="AX57" s="210">
        <f t="shared" si="40"/>
        <v>0</v>
      </c>
      <c r="AY57" s="154"/>
      <c r="AZ57" s="169"/>
      <c r="BA57" s="169"/>
      <c r="BB57" s="155"/>
      <c r="BC57" s="156"/>
      <c r="BD57" s="156"/>
      <c r="BE57" s="157"/>
      <c r="BF57" s="155"/>
      <c r="BG57" s="158"/>
      <c r="BH57" s="172"/>
      <c r="BI57" s="187">
        <f t="shared" si="41"/>
        <v>0</v>
      </c>
      <c r="BJ57" s="229"/>
      <c r="BK57" s="174"/>
      <c r="BL57" s="162"/>
      <c r="BM57" s="163"/>
      <c r="BN57" s="164"/>
      <c r="BO57" s="165"/>
      <c r="BP57" s="199"/>
    </row>
    <row r="58" spans="1:68" ht="30" customHeight="1">
      <c r="A58" s="694">
        <v>42</v>
      </c>
      <c r="B58" s="658" t="s">
        <v>89</v>
      </c>
      <c r="C58" s="200"/>
      <c r="D58" s="711"/>
      <c r="E58" s="724"/>
      <c r="F58" s="210">
        <f t="shared" si="36"/>
        <v>0</v>
      </c>
      <c r="G58" s="154"/>
      <c r="H58" s="169"/>
      <c r="I58" s="169"/>
      <c r="J58" s="155"/>
      <c r="K58" s="156"/>
      <c r="L58" s="156"/>
      <c r="M58" s="157"/>
      <c r="N58" s="155"/>
      <c r="O58" s="158"/>
      <c r="P58" s="190"/>
      <c r="Q58" s="433">
        <f t="shared" si="37"/>
        <v>0</v>
      </c>
      <c r="R58" s="229"/>
      <c r="S58" s="174"/>
      <c r="T58" s="162"/>
      <c r="U58" s="163"/>
      <c r="V58" s="164"/>
      <c r="W58" s="165"/>
      <c r="X58" s="199"/>
      <c r="Y58" s="200"/>
      <c r="Z58" s="711"/>
      <c r="AA58" s="724"/>
      <c r="AB58" s="210">
        <f t="shared" si="38"/>
        <v>0</v>
      </c>
      <c r="AC58" s="154"/>
      <c r="AD58" s="169"/>
      <c r="AE58" s="169"/>
      <c r="AF58" s="155"/>
      <c r="AG58" s="156"/>
      <c r="AH58" s="156"/>
      <c r="AI58" s="157"/>
      <c r="AJ58" s="155"/>
      <c r="AK58" s="158"/>
      <c r="AL58" s="190"/>
      <c r="AM58" s="433">
        <f t="shared" si="39"/>
        <v>0</v>
      </c>
      <c r="AN58" s="229"/>
      <c r="AO58" s="174"/>
      <c r="AP58" s="162"/>
      <c r="AQ58" s="163"/>
      <c r="AR58" s="164"/>
      <c r="AS58" s="165"/>
      <c r="AT58" s="199"/>
      <c r="AU58" s="200"/>
      <c r="AV58" s="711"/>
      <c r="AW58" s="724"/>
      <c r="AX58" s="210">
        <f t="shared" si="40"/>
        <v>0</v>
      </c>
      <c r="AY58" s="154"/>
      <c r="AZ58" s="169"/>
      <c r="BA58" s="169"/>
      <c r="BB58" s="155"/>
      <c r="BC58" s="156"/>
      <c r="BD58" s="156"/>
      <c r="BE58" s="157"/>
      <c r="BF58" s="155"/>
      <c r="BG58" s="158"/>
      <c r="BH58" s="172"/>
      <c r="BI58" s="187">
        <f t="shared" si="41"/>
        <v>0</v>
      </c>
      <c r="BJ58" s="229"/>
      <c r="BK58" s="174"/>
      <c r="BL58" s="162"/>
      <c r="BM58" s="163"/>
      <c r="BN58" s="164"/>
      <c r="BO58" s="165"/>
      <c r="BP58" s="199"/>
    </row>
    <row r="59" spans="1:68" ht="30" customHeight="1">
      <c r="A59" s="696">
        <v>43</v>
      </c>
      <c r="B59" s="79" t="s">
        <v>52</v>
      </c>
      <c r="C59" s="425">
        <v>2</v>
      </c>
      <c r="D59" s="730">
        <f>D60+D61</f>
        <v>10</v>
      </c>
      <c r="E59" s="716">
        <f>E60+E61</f>
        <v>10</v>
      </c>
      <c r="F59" s="85">
        <f t="shared" si="36"/>
        <v>55</v>
      </c>
      <c r="G59" s="85">
        <v>20</v>
      </c>
      <c r="H59" s="94"/>
      <c r="I59" s="94"/>
      <c r="J59" s="85">
        <v>10</v>
      </c>
      <c r="K59" s="85">
        <v>5</v>
      </c>
      <c r="L59" s="85"/>
      <c r="M59" s="394">
        <v>20</v>
      </c>
      <c r="N59" s="84"/>
      <c r="O59" s="86"/>
      <c r="P59" s="345" t="s">
        <v>95</v>
      </c>
      <c r="Q59" s="345">
        <f t="shared" si="37"/>
        <v>40</v>
      </c>
      <c r="R59" s="396">
        <v>38</v>
      </c>
      <c r="S59" s="96">
        <v>2</v>
      </c>
      <c r="T59" s="102">
        <v>2</v>
      </c>
      <c r="U59" s="82"/>
      <c r="V59" s="89">
        <v>40</v>
      </c>
      <c r="W59" s="90">
        <v>2</v>
      </c>
      <c r="X59" s="383" t="s">
        <v>109</v>
      </c>
      <c r="Y59" s="101">
        <v>2</v>
      </c>
      <c r="Z59" s="730">
        <f>Z60+Z61</f>
        <v>10</v>
      </c>
      <c r="AA59" s="716">
        <f>AA60+AA61</f>
        <v>10</v>
      </c>
      <c r="AB59" s="81">
        <f t="shared" si="38"/>
        <v>55</v>
      </c>
      <c r="AC59" s="82">
        <v>20</v>
      </c>
      <c r="AD59" s="94"/>
      <c r="AE59" s="94"/>
      <c r="AF59" s="84">
        <v>10</v>
      </c>
      <c r="AG59" s="85">
        <v>5</v>
      </c>
      <c r="AH59" s="85"/>
      <c r="AI59" s="81">
        <v>20</v>
      </c>
      <c r="AJ59" s="84"/>
      <c r="AK59" s="86"/>
      <c r="AL59" s="97" t="s">
        <v>95</v>
      </c>
      <c r="AM59" s="87">
        <f t="shared" si="39"/>
        <v>40</v>
      </c>
      <c r="AN59" s="85">
        <v>38</v>
      </c>
      <c r="AO59" s="96">
        <v>2</v>
      </c>
      <c r="AP59" s="102">
        <v>2</v>
      </c>
      <c r="AQ59" s="82"/>
      <c r="AR59" s="89">
        <v>40</v>
      </c>
      <c r="AS59" s="90">
        <v>2</v>
      </c>
      <c r="AT59" s="383" t="s">
        <v>109</v>
      </c>
      <c r="AU59" s="101"/>
      <c r="AV59" s="730">
        <f>AV60+AV61</f>
        <v>0</v>
      </c>
      <c r="AW59" s="716">
        <f>AW60+AW61</f>
        <v>0</v>
      </c>
      <c r="AX59" s="81">
        <f t="shared" si="40"/>
        <v>0</v>
      </c>
      <c r="AY59" s="82"/>
      <c r="AZ59" s="94"/>
      <c r="BA59" s="94"/>
      <c r="BB59" s="84"/>
      <c r="BC59" s="85"/>
      <c r="BD59" s="85"/>
      <c r="BE59" s="81"/>
      <c r="BF59" s="84"/>
      <c r="BG59" s="86"/>
      <c r="BH59" s="97"/>
      <c r="BI59" s="87">
        <f t="shared" si="41"/>
        <v>0</v>
      </c>
      <c r="BJ59" s="85"/>
      <c r="BK59" s="96"/>
      <c r="BL59" s="102"/>
      <c r="BM59" s="82"/>
      <c r="BN59" s="89"/>
      <c r="BO59" s="90"/>
      <c r="BP59" s="99"/>
    </row>
    <row r="60" spans="1:68" ht="30" customHeight="1">
      <c r="A60" s="694">
        <v>44</v>
      </c>
      <c r="B60" s="658" t="s">
        <v>90</v>
      </c>
      <c r="C60" s="426">
        <v>1</v>
      </c>
      <c r="D60" s="711">
        <v>5</v>
      </c>
      <c r="E60" s="724">
        <v>5</v>
      </c>
      <c r="F60" s="85">
        <v>25</v>
      </c>
      <c r="G60" s="33">
        <v>10</v>
      </c>
      <c r="H60" s="257"/>
      <c r="I60" s="257"/>
      <c r="J60" s="33">
        <v>5</v>
      </c>
      <c r="K60" s="33"/>
      <c r="L60" s="33"/>
      <c r="M60" s="359">
        <v>10</v>
      </c>
      <c r="N60" s="32"/>
      <c r="O60" s="35"/>
      <c r="P60" s="609" t="s">
        <v>94</v>
      </c>
      <c r="Q60" s="350"/>
      <c r="R60" s="397"/>
      <c r="S60" s="53"/>
      <c r="T60" s="40"/>
      <c r="U60" s="30"/>
      <c r="V60" s="42"/>
      <c r="W60" s="43"/>
      <c r="X60" s="74"/>
      <c r="Y60" s="75">
        <v>1</v>
      </c>
      <c r="Z60" s="711">
        <v>5</v>
      </c>
      <c r="AA60" s="724">
        <v>5</v>
      </c>
      <c r="AB60" s="81">
        <v>25</v>
      </c>
      <c r="AC60" s="30">
        <v>10</v>
      </c>
      <c r="AD60" s="257"/>
      <c r="AE60" s="257"/>
      <c r="AF60" s="32">
        <v>5</v>
      </c>
      <c r="AG60" s="33"/>
      <c r="AH60" s="33"/>
      <c r="AI60" s="34">
        <v>10</v>
      </c>
      <c r="AJ60" s="32"/>
      <c r="AK60" s="35"/>
      <c r="AL60" s="51" t="s">
        <v>94</v>
      </c>
      <c r="AM60" s="66"/>
      <c r="AN60" s="100"/>
      <c r="AO60" s="53"/>
      <c r="AP60" s="40"/>
      <c r="AQ60" s="30"/>
      <c r="AR60" s="42"/>
      <c r="AS60" s="43"/>
      <c r="AT60" s="74"/>
      <c r="AU60" s="75"/>
      <c r="AV60" s="711"/>
      <c r="AW60" s="724"/>
      <c r="AX60" s="81">
        <f t="shared" si="40"/>
        <v>0</v>
      </c>
      <c r="AY60" s="30"/>
      <c r="AZ60" s="257"/>
      <c r="BA60" s="257"/>
      <c r="BB60" s="32"/>
      <c r="BC60" s="33"/>
      <c r="BD60" s="33"/>
      <c r="BE60" s="34"/>
      <c r="BF60" s="32"/>
      <c r="BG60" s="35"/>
      <c r="BH60" s="51"/>
      <c r="BI60" s="66"/>
      <c r="BJ60" s="100"/>
      <c r="BK60" s="53"/>
      <c r="BL60" s="40"/>
      <c r="BM60" s="30"/>
      <c r="BN60" s="42"/>
      <c r="BO60" s="43"/>
      <c r="BP60" s="74"/>
    </row>
    <row r="61" spans="1:68" ht="30" customHeight="1">
      <c r="A61" s="696">
        <v>45</v>
      </c>
      <c r="B61" s="658" t="s">
        <v>89</v>
      </c>
      <c r="C61" s="426">
        <v>1</v>
      </c>
      <c r="D61" s="711">
        <v>5</v>
      </c>
      <c r="E61" s="724">
        <v>5</v>
      </c>
      <c r="F61" s="85">
        <v>30</v>
      </c>
      <c r="G61" s="33">
        <v>10</v>
      </c>
      <c r="H61" s="257"/>
      <c r="I61" s="257"/>
      <c r="J61" s="33">
        <v>5</v>
      </c>
      <c r="K61" s="33">
        <v>5</v>
      </c>
      <c r="L61" s="33"/>
      <c r="M61" s="359">
        <v>10</v>
      </c>
      <c r="N61" s="32"/>
      <c r="O61" s="35"/>
      <c r="P61" s="609" t="s">
        <v>94</v>
      </c>
      <c r="Q61" s="622">
        <v>40</v>
      </c>
      <c r="R61" s="397">
        <v>38</v>
      </c>
      <c r="S61" s="53">
        <v>2</v>
      </c>
      <c r="T61" s="40">
        <v>2</v>
      </c>
      <c r="U61" s="30"/>
      <c r="V61" s="42">
        <v>40</v>
      </c>
      <c r="W61" s="43">
        <v>2</v>
      </c>
      <c r="X61" s="383" t="s">
        <v>109</v>
      </c>
      <c r="Y61" s="75">
        <v>1</v>
      </c>
      <c r="Z61" s="711">
        <v>5</v>
      </c>
      <c r="AA61" s="724">
        <v>5</v>
      </c>
      <c r="AB61" s="81">
        <v>30</v>
      </c>
      <c r="AC61" s="30">
        <v>10</v>
      </c>
      <c r="AD61" s="257"/>
      <c r="AE61" s="257"/>
      <c r="AF61" s="32">
        <v>5</v>
      </c>
      <c r="AG61" s="33">
        <v>5</v>
      </c>
      <c r="AH61" s="33"/>
      <c r="AI61" s="34">
        <v>10</v>
      </c>
      <c r="AJ61" s="32"/>
      <c r="AK61" s="35"/>
      <c r="AL61" s="51" t="s">
        <v>94</v>
      </c>
      <c r="AM61" s="66">
        <v>40</v>
      </c>
      <c r="AN61" s="100">
        <v>38</v>
      </c>
      <c r="AO61" s="53">
        <v>2</v>
      </c>
      <c r="AP61" s="40">
        <v>2</v>
      </c>
      <c r="AQ61" s="30"/>
      <c r="AR61" s="42">
        <v>40</v>
      </c>
      <c r="AS61" s="43">
        <v>2</v>
      </c>
      <c r="AT61" s="383" t="s">
        <v>109</v>
      </c>
      <c r="AU61" s="75"/>
      <c r="AV61" s="711"/>
      <c r="AW61" s="724"/>
      <c r="AX61" s="81">
        <f t="shared" si="40"/>
        <v>0</v>
      </c>
      <c r="AY61" s="30"/>
      <c r="AZ61" s="257"/>
      <c r="BA61" s="257"/>
      <c r="BB61" s="32"/>
      <c r="BC61" s="33"/>
      <c r="BD61" s="33"/>
      <c r="BE61" s="34"/>
      <c r="BF61" s="32"/>
      <c r="BG61" s="35"/>
      <c r="BH61" s="51"/>
      <c r="BI61" s="66"/>
      <c r="BJ61" s="100"/>
      <c r="BK61" s="53"/>
      <c r="BL61" s="40"/>
      <c r="BM61" s="30"/>
      <c r="BN61" s="42"/>
      <c r="BO61" s="43"/>
      <c r="BP61" s="74"/>
    </row>
    <row r="62" spans="1:68" ht="30" customHeight="1">
      <c r="A62" s="694">
        <v>46</v>
      </c>
      <c r="B62" s="79" t="s">
        <v>53</v>
      </c>
      <c r="C62" s="230"/>
      <c r="D62" s="730">
        <f>D63+D64</f>
        <v>0</v>
      </c>
      <c r="E62" s="716">
        <f>E63+E64</f>
        <v>0</v>
      </c>
      <c r="F62" s="210">
        <f>SUM(G62:M62)</f>
        <v>0</v>
      </c>
      <c r="G62" s="211"/>
      <c r="H62" s="223"/>
      <c r="I62" s="223"/>
      <c r="J62" s="213"/>
      <c r="K62" s="214"/>
      <c r="L62" s="214"/>
      <c r="M62" s="210"/>
      <c r="N62" s="213"/>
      <c r="O62" s="215"/>
      <c r="P62" s="436"/>
      <c r="Q62" s="432">
        <f>R62+S62</f>
        <v>0</v>
      </c>
      <c r="R62" s="214"/>
      <c r="S62" s="225"/>
      <c r="T62" s="231"/>
      <c r="U62" s="211"/>
      <c r="V62" s="218"/>
      <c r="W62" s="219"/>
      <c r="X62" s="228"/>
      <c r="Y62" s="230"/>
      <c r="Z62" s="730">
        <f>Z63+Z64</f>
        <v>0</v>
      </c>
      <c r="AA62" s="716">
        <f>AA63+AA64</f>
        <v>0</v>
      </c>
      <c r="AB62" s="210">
        <f>SUM(AC62:AI62)</f>
        <v>0</v>
      </c>
      <c r="AC62" s="211"/>
      <c r="AD62" s="223"/>
      <c r="AE62" s="223"/>
      <c r="AF62" s="213"/>
      <c r="AG62" s="214"/>
      <c r="AH62" s="214"/>
      <c r="AI62" s="210"/>
      <c r="AJ62" s="213"/>
      <c r="AK62" s="215"/>
      <c r="AL62" s="436"/>
      <c r="AM62" s="432">
        <f>AN62+AO62</f>
        <v>0</v>
      </c>
      <c r="AN62" s="214"/>
      <c r="AO62" s="225"/>
      <c r="AP62" s="231"/>
      <c r="AQ62" s="211"/>
      <c r="AR62" s="218"/>
      <c r="AS62" s="219"/>
      <c r="AT62" s="228"/>
      <c r="AU62" s="230"/>
      <c r="AV62" s="730">
        <f>AV63+AV64</f>
        <v>0</v>
      </c>
      <c r="AW62" s="716">
        <f>AW63+AW64</f>
        <v>0</v>
      </c>
      <c r="AX62" s="210">
        <f t="shared" si="40"/>
        <v>0</v>
      </c>
      <c r="AY62" s="211"/>
      <c r="AZ62" s="223"/>
      <c r="BA62" s="223"/>
      <c r="BB62" s="213"/>
      <c r="BC62" s="214"/>
      <c r="BD62" s="214"/>
      <c r="BE62" s="210"/>
      <c r="BF62" s="213"/>
      <c r="BG62" s="215"/>
      <c r="BH62" s="226"/>
      <c r="BI62" s="216">
        <f>BJ62+BK62</f>
        <v>0</v>
      </c>
      <c r="BJ62" s="214"/>
      <c r="BK62" s="225"/>
      <c r="BL62" s="231"/>
      <c r="BM62" s="211"/>
      <c r="BN62" s="218"/>
      <c r="BO62" s="219"/>
      <c r="BP62" s="228"/>
    </row>
    <row r="63" spans="1:68" ht="30" customHeight="1">
      <c r="A63" s="696">
        <v>47</v>
      </c>
      <c r="B63" s="658" t="s">
        <v>53</v>
      </c>
      <c r="C63" s="200"/>
      <c r="D63" s="711"/>
      <c r="E63" s="724"/>
      <c r="F63" s="210">
        <f>SUM(G63:M63)</f>
        <v>0</v>
      </c>
      <c r="G63" s="154"/>
      <c r="H63" s="169"/>
      <c r="I63" s="169"/>
      <c r="J63" s="155"/>
      <c r="K63" s="156"/>
      <c r="L63" s="156"/>
      <c r="M63" s="157"/>
      <c r="N63" s="155"/>
      <c r="O63" s="158"/>
      <c r="P63" s="190"/>
      <c r="Q63" s="433">
        <f>R63+S63</f>
        <v>0</v>
      </c>
      <c r="R63" s="229"/>
      <c r="S63" s="174"/>
      <c r="T63" s="162"/>
      <c r="U63" s="163"/>
      <c r="V63" s="164"/>
      <c r="W63" s="165"/>
      <c r="X63" s="199"/>
      <c r="Y63" s="200"/>
      <c r="Z63" s="711"/>
      <c r="AA63" s="724"/>
      <c r="AB63" s="210">
        <f>SUM(AC63:AI63)</f>
        <v>0</v>
      </c>
      <c r="AC63" s="154"/>
      <c r="AD63" s="169"/>
      <c r="AE63" s="169"/>
      <c r="AF63" s="155"/>
      <c r="AG63" s="156"/>
      <c r="AH63" s="156"/>
      <c r="AI63" s="157"/>
      <c r="AJ63" s="155"/>
      <c r="AK63" s="158"/>
      <c r="AL63" s="190"/>
      <c r="AM63" s="433">
        <f>AN63+AO63</f>
        <v>0</v>
      </c>
      <c r="AN63" s="229"/>
      <c r="AO63" s="174"/>
      <c r="AP63" s="162"/>
      <c r="AQ63" s="163"/>
      <c r="AR63" s="164"/>
      <c r="AS63" s="165"/>
      <c r="AT63" s="199"/>
      <c r="AU63" s="200"/>
      <c r="AV63" s="711"/>
      <c r="AW63" s="724"/>
      <c r="AX63" s="210">
        <f t="shared" si="40"/>
        <v>0</v>
      </c>
      <c r="AY63" s="154"/>
      <c r="AZ63" s="169"/>
      <c r="BA63" s="169"/>
      <c r="BB63" s="155"/>
      <c r="BC63" s="156"/>
      <c r="BD63" s="156"/>
      <c r="BE63" s="157"/>
      <c r="BF63" s="155"/>
      <c r="BG63" s="158"/>
      <c r="BH63" s="172"/>
      <c r="BI63" s="187">
        <f>BJ63+BK63</f>
        <v>0</v>
      </c>
      <c r="BJ63" s="229"/>
      <c r="BK63" s="174"/>
      <c r="BL63" s="162"/>
      <c r="BM63" s="163"/>
      <c r="BN63" s="164"/>
      <c r="BO63" s="165"/>
      <c r="BP63" s="199"/>
    </row>
    <row r="64" spans="1:68" ht="30" customHeight="1">
      <c r="A64" s="694">
        <v>48</v>
      </c>
      <c r="B64" s="658" t="s">
        <v>89</v>
      </c>
      <c r="C64" s="200"/>
      <c r="D64" s="711"/>
      <c r="E64" s="724"/>
      <c r="F64" s="210">
        <f>SUM(G64:M64)</f>
        <v>0</v>
      </c>
      <c r="G64" s="154"/>
      <c r="H64" s="169"/>
      <c r="I64" s="169"/>
      <c r="J64" s="155"/>
      <c r="K64" s="156"/>
      <c r="L64" s="156"/>
      <c r="M64" s="157"/>
      <c r="N64" s="155"/>
      <c r="O64" s="158"/>
      <c r="P64" s="190"/>
      <c r="Q64" s="433">
        <f>R64+S64</f>
        <v>0</v>
      </c>
      <c r="R64" s="229"/>
      <c r="S64" s="174"/>
      <c r="T64" s="162"/>
      <c r="U64" s="163"/>
      <c r="V64" s="164"/>
      <c r="W64" s="165"/>
      <c r="X64" s="199"/>
      <c r="Y64" s="200"/>
      <c r="Z64" s="711"/>
      <c r="AA64" s="724"/>
      <c r="AB64" s="210">
        <f>SUM(AC64:AI64)</f>
        <v>0</v>
      </c>
      <c r="AC64" s="154"/>
      <c r="AD64" s="169"/>
      <c r="AE64" s="169"/>
      <c r="AF64" s="155"/>
      <c r="AG64" s="156"/>
      <c r="AH64" s="156"/>
      <c r="AI64" s="157"/>
      <c r="AJ64" s="155"/>
      <c r="AK64" s="158"/>
      <c r="AL64" s="190"/>
      <c r="AM64" s="433">
        <f>AN64+AO64</f>
        <v>0</v>
      </c>
      <c r="AN64" s="229"/>
      <c r="AO64" s="174"/>
      <c r="AP64" s="162"/>
      <c r="AQ64" s="163"/>
      <c r="AR64" s="164"/>
      <c r="AS64" s="165"/>
      <c r="AT64" s="199"/>
      <c r="AU64" s="200"/>
      <c r="AV64" s="711"/>
      <c r="AW64" s="724"/>
      <c r="AX64" s="210">
        <f t="shared" si="40"/>
        <v>0</v>
      </c>
      <c r="AY64" s="154"/>
      <c r="AZ64" s="169"/>
      <c r="BA64" s="169"/>
      <c r="BB64" s="155"/>
      <c r="BC64" s="156"/>
      <c r="BD64" s="156"/>
      <c r="BE64" s="157"/>
      <c r="BF64" s="155"/>
      <c r="BG64" s="158"/>
      <c r="BH64" s="172"/>
      <c r="BI64" s="187">
        <f>BJ64+BK64</f>
        <v>0</v>
      </c>
      <c r="BJ64" s="229"/>
      <c r="BK64" s="174"/>
      <c r="BL64" s="162"/>
      <c r="BM64" s="163"/>
      <c r="BN64" s="164"/>
      <c r="BO64" s="165"/>
      <c r="BP64" s="199"/>
    </row>
    <row r="65" spans="1:68" ht="30" customHeight="1">
      <c r="A65" s="696">
        <v>49</v>
      </c>
      <c r="B65" s="79" t="s">
        <v>70</v>
      </c>
      <c r="C65" s="425">
        <v>2</v>
      </c>
      <c r="D65" s="730">
        <f>D66+D67</f>
        <v>5</v>
      </c>
      <c r="E65" s="716">
        <f>E66+E67</f>
        <v>5</v>
      </c>
      <c r="F65" s="85">
        <f t="shared" si="36"/>
        <v>55</v>
      </c>
      <c r="G65" s="85">
        <v>10</v>
      </c>
      <c r="H65" s="94"/>
      <c r="I65" s="94"/>
      <c r="J65" s="85">
        <v>10</v>
      </c>
      <c r="K65" s="85">
        <v>15</v>
      </c>
      <c r="L65" s="85"/>
      <c r="M65" s="394">
        <v>20</v>
      </c>
      <c r="N65" s="84"/>
      <c r="O65" s="86"/>
      <c r="P65" s="345" t="s">
        <v>95</v>
      </c>
      <c r="Q65" s="345">
        <f t="shared" si="37"/>
        <v>40</v>
      </c>
      <c r="R65" s="396">
        <v>38</v>
      </c>
      <c r="S65" s="96">
        <v>2</v>
      </c>
      <c r="T65" s="102">
        <v>2</v>
      </c>
      <c r="U65" s="82"/>
      <c r="V65" s="89">
        <v>40</v>
      </c>
      <c r="W65" s="90">
        <v>2</v>
      </c>
      <c r="X65" s="383" t="s">
        <v>109</v>
      </c>
      <c r="Y65" s="101">
        <v>2</v>
      </c>
      <c r="Z65" s="730">
        <f>Z66+Z67</f>
        <v>5</v>
      </c>
      <c r="AA65" s="716">
        <f>AA66+AA67</f>
        <v>5</v>
      </c>
      <c r="AB65" s="81">
        <f t="shared" si="38"/>
        <v>55</v>
      </c>
      <c r="AC65" s="82">
        <v>10</v>
      </c>
      <c r="AD65" s="94"/>
      <c r="AE65" s="94"/>
      <c r="AF65" s="84">
        <v>10</v>
      </c>
      <c r="AG65" s="85">
        <v>15</v>
      </c>
      <c r="AH65" s="85"/>
      <c r="AI65" s="81">
        <v>20</v>
      </c>
      <c r="AJ65" s="84"/>
      <c r="AK65" s="86"/>
      <c r="AL65" s="97" t="s">
        <v>95</v>
      </c>
      <c r="AM65" s="87">
        <f t="shared" si="39"/>
        <v>0</v>
      </c>
      <c r="AN65" s="85"/>
      <c r="AO65" s="96"/>
      <c r="AP65" s="102"/>
      <c r="AQ65" s="82"/>
      <c r="AR65" s="89"/>
      <c r="AS65" s="90"/>
      <c r="AT65" s="99"/>
      <c r="AU65" s="101"/>
      <c r="AV65" s="730">
        <f>AV66+AV67</f>
        <v>0</v>
      </c>
      <c r="AW65" s="716">
        <f>AW66+AW67</f>
        <v>0</v>
      </c>
      <c r="AX65" s="81">
        <f t="shared" si="40"/>
        <v>0</v>
      </c>
      <c r="AY65" s="82"/>
      <c r="AZ65" s="94"/>
      <c r="BA65" s="94"/>
      <c r="BB65" s="84"/>
      <c r="BC65" s="85"/>
      <c r="BD65" s="85"/>
      <c r="BE65" s="81"/>
      <c r="BF65" s="84"/>
      <c r="BG65" s="86"/>
      <c r="BH65" s="97"/>
      <c r="BI65" s="87">
        <f t="shared" si="41"/>
        <v>40</v>
      </c>
      <c r="BJ65" s="85">
        <v>38</v>
      </c>
      <c r="BK65" s="96">
        <v>2</v>
      </c>
      <c r="BL65" s="102">
        <v>2</v>
      </c>
      <c r="BM65" s="82"/>
      <c r="BN65" s="89">
        <v>40</v>
      </c>
      <c r="BO65" s="90">
        <v>2</v>
      </c>
      <c r="BP65" s="74" t="s">
        <v>109</v>
      </c>
    </row>
    <row r="66" spans="1:68" ht="30" customHeight="1">
      <c r="A66" s="694">
        <v>50</v>
      </c>
      <c r="B66" s="27" t="s">
        <v>70</v>
      </c>
      <c r="C66" s="341">
        <v>1</v>
      </c>
      <c r="D66" s="711">
        <v>5</v>
      </c>
      <c r="E66" s="724">
        <v>5</v>
      </c>
      <c r="F66" s="85">
        <f t="shared" si="36"/>
        <v>25</v>
      </c>
      <c r="G66" s="33">
        <v>10</v>
      </c>
      <c r="H66" s="48"/>
      <c r="I66" s="48"/>
      <c r="J66" s="33"/>
      <c r="K66" s="33">
        <v>5</v>
      </c>
      <c r="L66" s="33"/>
      <c r="M66" s="359">
        <v>10</v>
      </c>
      <c r="N66" s="32"/>
      <c r="O66" s="35"/>
      <c r="P66" s="69" t="s">
        <v>94</v>
      </c>
      <c r="Q66" s="349">
        <f t="shared" si="37"/>
        <v>0</v>
      </c>
      <c r="R66" s="397"/>
      <c r="S66" s="53"/>
      <c r="T66" s="40"/>
      <c r="U66" s="41"/>
      <c r="V66" s="42"/>
      <c r="W66" s="43"/>
      <c r="X66" s="74"/>
      <c r="Y66" s="75">
        <v>1</v>
      </c>
      <c r="Z66" s="711">
        <v>5</v>
      </c>
      <c r="AA66" s="724">
        <v>5</v>
      </c>
      <c r="AB66" s="81">
        <f t="shared" si="38"/>
        <v>25</v>
      </c>
      <c r="AC66" s="30">
        <v>10</v>
      </c>
      <c r="AD66" s="48"/>
      <c r="AE66" s="48"/>
      <c r="AF66" s="32"/>
      <c r="AG66" s="33">
        <v>5</v>
      </c>
      <c r="AH66" s="33"/>
      <c r="AI66" s="34">
        <v>10</v>
      </c>
      <c r="AJ66" s="32"/>
      <c r="AK66" s="35"/>
      <c r="AL66" s="51" t="s">
        <v>94</v>
      </c>
      <c r="AM66" s="66">
        <f t="shared" si="39"/>
        <v>0</v>
      </c>
      <c r="AN66" s="100"/>
      <c r="AO66" s="53"/>
      <c r="AP66" s="40"/>
      <c r="AQ66" s="41"/>
      <c r="AR66" s="42"/>
      <c r="AS66" s="43"/>
      <c r="AT66" s="74"/>
      <c r="AU66" s="75"/>
      <c r="AV66" s="711"/>
      <c r="AW66" s="724"/>
      <c r="AX66" s="81">
        <f t="shared" si="40"/>
        <v>0</v>
      </c>
      <c r="AY66" s="30"/>
      <c r="AZ66" s="48"/>
      <c r="BA66" s="48"/>
      <c r="BB66" s="32"/>
      <c r="BC66" s="33"/>
      <c r="BD66" s="33"/>
      <c r="BE66" s="34"/>
      <c r="BF66" s="32"/>
      <c r="BG66" s="35"/>
      <c r="BH66" s="51"/>
      <c r="BI66" s="66">
        <f t="shared" si="41"/>
        <v>0</v>
      </c>
      <c r="BJ66" s="100"/>
      <c r="BK66" s="53"/>
      <c r="BL66" s="40"/>
      <c r="BM66" s="41"/>
      <c r="BN66" s="42"/>
      <c r="BO66" s="43"/>
      <c r="BP66" s="74"/>
    </row>
    <row r="67" spans="1:68" ht="30" customHeight="1">
      <c r="A67" s="696">
        <v>51</v>
      </c>
      <c r="B67" s="27" t="s">
        <v>71</v>
      </c>
      <c r="C67" s="341">
        <v>1</v>
      </c>
      <c r="D67" s="711"/>
      <c r="E67" s="724"/>
      <c r="F67" s="85">
        <f t="shared" si="36"/>
        <v>30</v>
      </c>
      <c r="G67" s="33"/>
      <c r="H67" s="48"/>
      <c r="I67" s="48"/>
      <c r="J67" s="33">
        <v>10</v>
      </c>
      <c r="K67" s="33">
        <v>10</v>
      </c>
      <c r="L67" s="33"/>
      <c r="M67" s="359">
        <v>10</v>
      </c>
      <c r="N67" s="32"/>
      <c r="O67" s="35"/>
      <c r="P67" s="69" t="s">
        <v>94</v>
      </c>
      <c r="Q67" s="349">
        <v>40</v>
      </c>
      <c r="R67" s="397">
        <v>38</v>
      </c>
      <c r="S67" s="53">
        <v>2</v>
      </c>
      <c r="T67" s="40">
        <v>2</v>
      </c>
      <c r="U67" s="41"/>
      <c r="V67" s="42">
        <v>40</v>
      </c>
      <c r="W67" s="43">
        <v>2</v>
      </c>
      <c r="X67" s="383" t="s">
        <v>109</v>
      </c>
      <c r="Y67" s="75">
        <v>1</v>
      </c>
      <c r="Z67" s="711"/>
      <c r="AA67" s="724"/>
      <c r="AB67" s="81">
        <f t="shared" si="38"/>
        <v>30</v>
      </c>
      <c r="AC67" s="30"/>
      <c r="AD67" s="48"/>
      <c r="AE67" s="48"/>
      <c r="AF67" s="32">
        <v>10</v>
      </c>
      <c r="AG67" s="33">
        <v>10</v>
      </c>
      <c r="AH67" s="33"/>
      <c r="AI67" s="34">
        <v>10</v>
      </c>
      <c r="AJ67" s="32"/>
      <c r="AK67" s="35"/>
      <c r="AL67" s="51" t="s">
        <v>94</v>
      </c>
      <c r="AM67" s="66">
        <f t="shared" si="39"/>
        <v>0</v>
      </c>
      <c r="AN67" s="100"/>
      <c r="AO67" s="53"/>
      <c r="AP67" s="40"/>
      <c r="AQ67" s="41"/>
      <c r="AR67" s="42"/>
      <c r="AS67" s="43"/>
      <c r="AT67" s="74"/>
      <c r="AU67" s="75"/>
      <c r="AV67" s="711"/>
      <c r="AW67" s="724"/>
      <c r="AX67" s="81">
        <f t="shared" si="40"/>
        <v>0</v>
      </c>
      <c r="AY67" s="30"/>
      <c r="AZ67" s="48"/>
      <c r="BA67" s="48"/>
      <c r="BB67" s="32"/>
      <c r="BC67" s="33"/>
      <c r="BD67" s="33"/>
      <c r="BE67" s="34"/>
      <c r="BF67" s="32"/>
      <c r="BG67" s="35"/>
      <c r="BH67" s="51"/>
      <c r="BI67" s="66">
        <v>40</v>
      </c>
      <c r="BJ67" s="100">
        <v>38</v>
      </c>
      <c r="BK67" s="53">
        <v>2</v>
      </c>
      <c r="BL67" s="40">
        <v>2</v>
      </c>
      <c r="BM67" s="41"/>
      <c r="BN67" s="42">
        <v>40</v>
      </c>
      <c r="BO67" s="43">
        <v>2</v>
      </c>
      <c r="BP67" s="74" t="s">
        <v>109</v>
      </c>
    </row>
    <row r="68" spans="1:68" ht="30" customHeight="1">
      <c r="A68" s="694">
        <v>52</v>
      </c>
      <c r="B68" s="79" t="s">
        <v>72</v>
      </c>
      <c r="C68" s="425"/>
      <c r="D68" s="730"/>
      <c r="E68" s="716"/>
      <c r="F68" s="85">
        <f t="shared" si="36"/>
        <v>0</v>
      </c>
      <c r="G68" s="85"/>
      <c r="H68" s="94"/>
      <c r="I68" s="94"/>
      <c r="J68" s="85"/>
      <c r="K68" s="85"/>
      <c r="L68" s="85"/>
      <c r="M68" s="394"/>
      <c r="N68" s="84"/>
      <c r="O68" s="86"/>
      <c r="P68" s="345"/>
      <c r="Q68" s="345">
        <f t="shared" si="37"/>
        <v>40</v>
      </c>
      <c r="R68" s="396">
        <v>38</v>
      </c>
      <c r="S68" s="96">
        <v>2</v>
      </c>
      <c r="T68" s="102">
        <v>2</v>
      </c>
      <c r="U68" s="82"/>
      <c r="V68" s="89"/>
      <c r="W68" s="90"/>
      <c r="X68" s="99" t="s">
        <v>111</v>
      </c>
      <c r="Y68" s="101"/>
      <c r="Z68" s="730"/>
      <c r="AA68" s="716"/>
      <c r="AB68" s="81">
        <f t="shared" si="38"/>
        <v>0</v>
      </c>
      <c r="AC68" s="82"/>
      <c r="AD68" s="94"/>
      <c r="AE68" s="94"/>
      <c r="AF68" s="84"/>
      <c r="AG68" s="85"/>
      <c r="AH68" s="85"/>
      <c r="AI68" s="81"/>
      <c r="AJ68" s="84"/>
      <c r="AK68" s="86"/>
      <c r="AL68" s="97"/>
      <c r="AM68" s="87">
        <f t="shared" si="39"/>
        <v>40</v>
      </c>
      <c r="AN68" s="85">
        <v>38</v>
      </c>
      <c r="AO68" s="96">
        <v>2</v>
      </c>
      <c r="AP68" s="102">
        <v>2</v>
      </c>
      <c r="AQ68" s="82"/>
      <c r="AR68" s="89"/>
      <c r="AS68" s="90"/>
      <c r="AT68" s="99" t="s">
        <v>107</v>
      </c>
      <c r="AU68" s="101"/>
      <c r="AV68" s="730"/>
      <c r="AW68" s="716"/>
      <c r="AX68" s="81">
        <f t="shared" si="40"/>
        <v>0</v>
      </c>
      <c r="AY68" s="82"/>
      <c r="AZ68" s="94"/>
      <c r="BA68" s="94"/>
      <c r="BB68" s="84"/>
      <c r="BC68" s="85"/>
      <c r="BD68" s="85"/>
      <c r="BE68" s="81"/>
      <c r="BF68" s="84"/>
      <c r="BG68" s="86"/>
      <c r="BH68" s="97"/>
      <c r="BI68" s="87">
        <f t="shared" si="41"/>
        <v>0</v>
      </c>
      <c r="BJ68" s="85"/>
      <c r="BK68" s="96"/>
      <c r="BL68" s="102"/>
      <c r="BM68" s="82"/>
      <c r="BN68" s="89"/>
      <c r="BO68" s="90"/>
      <c r="BP68" s="99"/>
    </row>
    <row r="69" spans="1:68" ht="30" customHeight="1">
      <c r="A69" s="696">
        <v>53</v>
      </c>
      <c r="B69" s="79" t="s">
        <v>48</v>
      </c>
      <c r="C69" s="425">
        <v>1</v>
      </c>
      <c r="D69" s="730">
        <v>5</v>
      </c>
      <c r="E69" s="716">
        <v>5</v>
      </c>
      <c r="F69" s="85">
        <f t="shared" si="36"/>
        <v>35</v>
      </c>
      <c r="G69" s="85">
        <v>10</v>
      </c>
      <c r="H69" s="94"/>
      <c r="I69" s="94"/>
      <c r="J69" s="85"/>
      <c r="K69" s="85">
        <v>15</v>
      </c>
      <c r="L69" s="85"/>
      <c r="M69" s="394">
        <v>10</v>
      </c>
      <c r="N69" s="84"/>
      <c r="O69" s="86"/>
      <c r="P69" s="345" t="s">
        <v>96</v>
      </c>
      <c r="Q69" s="345">
        <f t="shared" si="37"/>
        <v>0</v>
      </c>
      <c r="R69" s="396"/>
      <c r="S69" s="96"/>
      <c r="T69" s="102"/>
      <c r="U69" s="82"/>
      <c r="V69" s="89"/>
      <c r="W69" s="90"/>
      <c r="X69" s="99"/>
      <c r="Y69" s="101">
        <v>1</v>
      </c>
      <c r="Z69" s="730">
        <v>5</v>
      </c>
      <c r="AA69" s="716">
        <v>5</v>
      </c>
      <c r="AB69" s="81">
        <f t="shared" si="38"/>
        <v>35</v>
      </c>
      <c r="AC69" s="82">
        <v>10</v>
      </c>
      <c r="AD69" s="94"/>
      <c r="AE69" s="94"/>
      <c r="AF69" s="84"/>
      <c r="AG69" s="85">
        <v>15</v>
      </c>
      <c r="AH69" s="85"/>
      <c r="AI69" s="81">
        <v>10</v>
      </c>
      <c r="AJ69" s="84"/>
      <c r="AK69" s="86"/>
      <c r="AL69" s="97" t="s">
        <v>96</v>
      </c>
      <c r="AM69" s="87">
        <f t="shared" si="39"/>
        <v>0</v>
      </c>
      <c r="AN69" s="85"/>
      <c r="AO69" s="96"/>
      <c r="AP69" s="102"/>
      <c r="AQ69" s="82"/>
      <c r="AR69" s="89"/>
      <c r="AS69" s="90"/>
      <c r="AT69" s="99"/>
      <c r="AU69" s="101"/>
      <c r="AV69" s="730"/>
      <c r="AW69" s="716"/>
      <c r="AX69" s="81">
        <f t="shared" si="40"/>
        <v>0</v>
      </c>
      <c r="AY69" s="82"/>
      <c r="AZ69" s="94"/>
      <c r="BA69" s="94"/>
      <c r="BB69" s="84"/>
      <c r="BC69" s="85"/>
      <c r="BD69" s="85"/>
      <c r="BE69" s="81"/>
      <c r="BF69" s="84"/>
      <c r="BG69" s="86"/>
      <c r="BH69" s="97"/>
      <c r="BI69" s="87">
        <f t="shared" si="41"/>
        <v>0</v>
      </c>
      <c r="BJ69" s="85"/>
      <c r="BK69" s="96"/>
      <c r="BL69" s="102"/>
      <c r="BM69" s="82"/>
      <c r="BN69" s="89"/>
      <c r="BO69" s="90"/>
      <c r="BP69" s="99"/>
    </row>
    <row r="70" spans="1:68" ht="30" customHeight="1">
      <c r="A70" s="694">
        <v>54</v>
      </c>
      <c r="B70" s="79" t="s">
        <v>73</v>
      </c>
      <c r="C70" s="425">
        <v>1</v>
      </c>
      <c r="D70" s="730">
        <v>0</v>
      </c>
      <c r="E70" s="716">
        <v>10</v>
      </c>
      <c r="F70" s="85">
        <f t="shared" si="36"/>
        <v>20</v>
      </c>
      <c r="G70" s="85">
        <v>10</v>
      </c>
      <c r="H70" s="94"/>
      <c r="I70" s="94"/>
      <c r="J70" s="85"/>
      <c r="K70" s="85"/>
      <c r="L70" s="85"/>
      <c r="M70" s="394">
        <v>10</v>
      </c>
      <c r="N70" s="84"/>
      <c r="O70" s="86"/>
      <c r="P70" s="345" t="s">
        <v>96</v>
      </c>
      <c r="Q70" s="345">
        <f t="shared" si="37"/>
        <v>0</v>
      </c>
      <c r="R70" s="396"/>
      <c r="S70" s="96"/>
      <c r="T70" s="102"/>
      <c r="U70" s="82"/>
      <c r="V70" s="89"/>
      <c r="W70" s="90"/>
      <c r="X70" s="99"/>
      <c r="Y70" s="101"/>
      <c r="Z70" s="730"/>
      <c r="AA70" s="716"/>
      <c r="AB70" s="81">
        <f t="shared" si="38"/>
        <v>0</v>
      </c>
      <c r="AC70" s="82"/>
      <c r="AD70" s="94"/>
      <c r="AE70" s="94"/>
      <c r="AF70" s="84"/>
      <c r="AG70" s="85"/>
      <c r="AH70" s="85"/>
      <c r="AI70" s="81"/>
      <c r="AJ70" s="84"/>
      <c r="AK70" s="86"/>
      <c r="AL70" s="97"/>
      <c r="AM70" s="87">
        <f t="shared" si="39"/>
        <v>0</v>
      </c>
      <c r="AN70" s="85"/>
      <c r="AO70" s="96"/>
      <c r="AP70" s="102"/>
      <c r="AQ70" s="82"/>
      <c r="AR70" s="89"/>
      <c r="AS70" s="90"/>
      <c r="AT70" s="99"/>
      <c r="AU70" s="101">
        <v>1</v>
      </c>
      <c r="AV70" s="730">
        <v>0</v>
      </c>
      <c r="AW70" s="716">
        <v>10</v>
      </c>
      <c r="AX70" s="81">
        <f t="shared" si="40"/>
        <v>20</v>
      </c>
      <c r="AY70" s="82">
        <v>10</v>
      </c>
      <c r="AZ70" s="94"/>
      <c r="BA70" s="94"/>
      <c r="BB70" s="84"/>
      <c r="BC70" s="85"/>
      <c r="BD70" s="85"/>
      <c r="BE70" s="81">
        <v>10</v>
      </c>
      <c r="BF70" s="84"/>
      <c r="BG70" s="86"/>
      <c r="BH70" s="97" t="s">
        <v>96</v>
      </c>
      <c r="BI70" s="87">
        <f t="shared" si="41"/>
        <v>0</v>
      </c>
      <c r="BJ70" s="85"/>
      <c r="BK70" s="96"/>
      <c r="BL70" s="102"/>
      <c r="BM70" s="82"/>
      <c r="BN70" s="89"/>
      <c r="BO70" s="90"/>
      <c r="BP70" s="99"/>
    </row>
    <row r="71" spans="1:68" ht="30" customHeight="1">
      <c r="A71" s="696">
        <v>55</v>
      </c>
      <c r="B71" s="79" t="s">
        <v>91</v>
      </c>
      <c r="C71" s="425">
        <v>5</v>
      </c>
      <c r="D71" s="730"/>
      <c r="E71" s="716"/>
      <c r="F71" s="85">
        <f t="shared" si="36"/>
        <v>0</v>
      </c>
      <c r="G71" s="85"/>
      <c r="H71" s="94"/>
      <c r="I71" s="94"/>
      <c r="J71" s="85"/>
      <c r="K71" s="85"/>
      <c r="L71" s="85"/>
      <c r="M71" s="394"/>
      <c r="N71" s="84"/>
      <c r="O71" s="86"/>
      <c r="P71" s="345"/>
      <c r="Q71" s="345" t="s">
        <v>95</v>
      </c>
      <c r="R71" s="396"/>
      <c r="S71" s="96"/>
      <c r="T71" s="102"/>
      <c r="U71" s="82"/>
      <c r="V71" s="89"/>
      <c r="W71" s="90"/>
      <c r="X71" s="99"/>
      <c r="Y71" s="101"/>
      <c r="Z71" s="730"/>
      <c r="AA71" s="716"/>
      <c r="AB71" s="81">
        <f t="shared" si="38"/>
        <v>0</v>
      </c>
      <c r="AC71" s="82"/>
      <c r="AD71" s="94"/>
      <c r="AE71" s="94"/>
      <c r="AF71" s="84"/>
      <c r="AG71" s="85"/>
      <c r="AH71" s="85"/>
      <c r="AI71" s="81"/>
      <c r="AJ71" s="84"/>
      <c r="AK71" s="86"/>
      <c r="AL71" s="97"/>
      <c r="AM71" s="87"/>
      <c r="AN71" s="85"/>
      <c r="AO71" s="96"/>
      <c r="AP71" s="102"/>
      <c r="AQ71" s="82"/>
      <c r="AR71" s="89"/>
      <c r="AS71" s="90"/>
      <c r="AT71" s="99"/>
      <c r="AU71" s="101">
        <v>5</v>
      </c>
      <c r="AV71" s="730"/>
      <c r="AW71" s="716"/>
      <c r="AX71" s="81">
        <f t="shared" si="40"/>
        <v>0</v>
      </c>
      <c r="AY71" s="82"/>
      <c r="AZ71" s="94"/>
      <c r="BA71" s="94"/>
      <c r="BB71" s="84"/>
      <c r="BC71" s="85"/>
      <c r="BD71" s="85"/>
      <c r="BE71" s="81"/>
      <c r="BF71" s="84"/>
      <c r="BG71" s="86"/>
      <c r="BH71" s="97" t="s">
        <v>95</v>
      </c>
      <c r="BI71" s="87"/>
      <c r="BJ71" s="85"/>
      <c r="BK71" s="96"/>
      <c r="BL71" s="102"/>
      <c r="BM71" s="82"/>
      <c r="BN71" s="89"/>
      <c r="BO71" s="90"/>
      <c r="BP71" s="99"/>
    </row>
    <row r="72" spans="1:68" ht="30" customHeight="1" thickBot="1">
      <c r="A72" s="694">
        <v>56</v>
      </c>
      <c r="B72" s="280" t="s">
        <v>49</v>
      </c>
      <c r="C72" s="427">
        <v>2</v>
      </c>
      <c r="D72" s="730"/>
      <c r="E72" s="717"/>
      <c r="F72" s="395">
        <f t="shared" si="36"/>
        <v>50</v>
      </c>
      <c r="G72" s="395"/>
      <c r="H72" s="610"/>
      <c r="I72" s="610">
        <v>30</v>
      </c>
      <c r="J72" s="395"/>
      <c r="K72" s="395"/>
      <c r="L72" s="395"/>
      <c r="M72" s="428">
        <v>20</v>
      </c>
      <c r="N72" s="84"/>
      <c r="O72" s="86"/>
      <c r="P72" s="345" t="s">
        <v>112</v>
      </c>
      <c r="Q72" s="351">
        <f t="shared" si="37"/>
        <v>0</v>
      </c>
      <c r="R72" s="398"/>
      <c r="S72" s="399"/>
      <c r="T72" s="400"/>
      <c r="U72" s="82"/>
      <c r="V72" s="89"/>
      <c r="W72" s="90"/>
      <c r="X72" s="99"/>
      <c r="Y72" s="101">
        <v>1</v>
      </c>
      <c r="Z72" s="730"/>
      <c r="AA72" s="717"/>
      <c r="AB72" s="81">
        <f t="shared" si="38"/>
        <v>25</v>
      </c>
      <c r="AC72" s="82"/>
      <c r="AD72" s="610"/>
      <c r="AE72" s="610">
        <v>15</v>
      </c>
      <c r="AF72" s="84"/>
      <c r="AG72" s="85"/>
      <c r="AH72" s="85"/>
      <c r="AI72" s="81">
        <v>10</v>
      </c>
      <c r="AJ72" s="84"/>
      <c r="AK72" s="86"/>
      <c r="AL72" s="97" t="s">
        <v>97</v>
      </c>
      <c r="AM72" s="87">
        <f t="shared" si="39"/>
        <v>0</v>
      </c>
      <c r="AN72" s="85"/>
      <c r="AO72" s="96"/>
      <c r="AP72" s="102"/>
      <c r="AQ72" s="82"/>
      <c r="AR72" s="89"/>
      <c r="AS72" s="90"/>
      <c r="AT72" s="99"/>
      <c r="AU72" s="101">
        <v>1</v>
      </c>
      <c r="AV72" s="730"/>
      <c r="AW72" s="717"/>
      <c r="AX72" s="81">
        <f t="shared" si="40"/>
        <v>25</v>
      </c>
      <c r="AY72" s="82"/>
      <c r="AZ72" s="610"/>
      <c r="BA72" s="610">
        <v>15</v>
      </c>
      <c r="BB72" s="84"/>
      <c r="BC72" s="85"/>
      <c r="BD72" s="85"/>
      <c r="BE72" s="81">
        <v>10</v>
      </c>
      <c r="BF72" s="84"/>
      <c r="BG72" s="86"/>
      <c r="BH72" s="97" t="s">
        <v>97</v>
      </c>
      <c r="BI72" s="87">
        <f t="shared" si="41"/>
        <v>0</v>
      </c>
      <c r="BJ72" s="85"/>
      <c r="BK72" s="96"/>
      <c r="BL72" s="102"/>
      <c r="BM72" s="82"/>
      <c r="BN72" s="89"/>
      <c r="BO72" s="90"/>
      <c r="BP72" s="99"/>
    </row>
    <row r="73" spans="1:68" s="13" customFormat="1" ht="24" customHeight="1" thickBot="1">
      <c r="A73" s="783" t="s">
        <v>9</v>
      </c>
      <c r="B73" s="784"/>
      <c r="C73" s="293">
        <f>C43+C44+C47+C50+C53+C56+C59+C62+C65+C68+C69+C70+C71+C72</f>
        <v>18</v>
      </c>
      <c r="D73" s="711">
        <f>D72+D71+D70+D69+D68+D65+D62+D59+D56+D53+D50+D47+D44+D43</f>
        <v>50</v>
      </c>
      <c r="E73" s="725">
        <f>E72+E71+E70+E69+E68+E65+E62+E59+E56+E53+E50+E47+E44+E43</f>
        <v>60</v>
      </c>
      <c r="F73" s="322">
        <f>F43+F44+F47+F50+F53+F56+F59+F62+F65+F68+F69+F70+F71+F72</f>
        <v>385</v>
      </c>
      <c r="G73" s="322">
        <f aca="true" t="shared" si="42" ref="G73:M73">G43+G44+G47+G50+G53+G56+G59+G62+G65+G68+G69+G70+G71+G72</f>
        <v>110</v>
      </c>
      <c r="H73" s="322">
        <f t="shared" si="42"/>
        <v>0</v>
      </c>
      <c r="I73" s="322">
        <f t="shared" si="42"/>
        <v>30</v>
      </c>
      <c r="J73" s="322">
        <f t="shared" si="42"/>
        <v>55</v>
      </c>
      <c r="K73" s="322">
        <f t="shared" si="42"/>
        <v>60</v>
      </c>
      <c r="L73" s="322">
        <f t="shared" si="42"/>
        <v>0</v>
      </c>
      <c r="M73" s="322">
        <f t="shared" si="42"/>
        <v>130</v>
      </c>
      <c r="N73" s="295"/>
      <c r="O73" s="296"/>
      <c r="P73" s="184"/>
      <c r="Q73" s="322" t="e">
        <f>Q43+Q44+Q47+Q50+Q53+Q56+Q59+Q62+Q65+Q68+Q69+Q70+Q71+Q72</f>
        <v>#VALUE!</v>
      </c>
      <c r="R73" s="322">
        <f aca="true" t="shared" si="43" ref="R73:W73">R43+R44+R47+R50+R53+R56+R59+R62+R65+R68+R69+R70+R71+R72</f>
        <v>304</v>
      </c>
      <c r="S73" s="322">
        <f t="shared" si="43"/>
        <v>16</v>
      </c>
      <c r="T73" s="293">
        <f t="shared" si="43"/>
        <v>13</v>
      </c>
      <c r="U73" s="322">
        <f t="shared" si="43"/>
        <v>0</v>
      </c>
      <c r="V73" s="322">
        <f t="shared" si="43"/>
        <v>600</v>
      </c>
      <c r="W73" s="293">
        <f t="shared" si="43"/>
        <v>23</v>
      </c>
      <c r="X73" s="184"/>
      <c r="Y73" s="293">
        <f>Y43+Y44+Y47+Y50+Y53+Y56+Y59+Y62+Y65+Y68+Y69+Y70+Y71+Y72</f>
        <v>11</v>
      </c>
      <c r="Z73" s="711">
        <f>Z72+Z71+Z70+Z69+Z68+Z65+Z62+Z59+Z56+Z53+Z50+Z47+Z44+Z43</f>
        <v>50</v>
      </c>
      <c r="AA73" s="725">
        <f>AA72+AA71+AA70+AA69+AA68+AA65+AA62+AA59+AA56+AA53+AA50+AA47+AA44+AA43</f>
        <v>50</v>
      </c>
      <c r="AB73" s="294">
        <f aca="true" t="shared" si="44" ref="AB73:BP73">AB43+AB44+AB47+AB50+AB53+AB56+AB59+AB62+AB65+AB68+AB69+AB70+AB71+AB72</f>
        <v>340</v>
      </c>
      <c r="AC73" s="294">
        <f t="shared" si="44"/>
        <v>100</v>
      </c>
      <c r="AD73" s="294">
        <f t="shared" si="44"/>
        <v>0</v>
      </c>
      <c r="AE73" s="294">
        <f t="shared" si="44"/>
        <v>15</v>
      </c>
      <c r="AF73" s="294">
        <f t="shared" si="44"/>
        <v>55</v>
      </c>
      <c r="AG73" s="294">
        <f t="shared" si="44"/>
        <v>60</v>
      </c>
      <c r="AH73" s="294">
        <f t="shared" si="44"/>
        <v>0</v>
      </c>
      <c r="AI73" s="294">
        <f t="shared" si="44"/>
        <v>110</v>
      </c>
      <c r="AJ73" s="294">
        <f t="shared" si="44"/>
        <v>0</v>
      </c>
      <c r="AK73" s="294">
        <f t="shared" si="44"/>
        <v>0</v>
      </c>
      <c r="AL73" s="294" t="e">
        <f t="shared" si="44"/>
        <v>#VALUE!</v>
      </c>
      <c r="AM73" s="294">
        <f t="shared" si="44"/>
        <v>160</v>
      </c>
      <c r="AN73" s="294">
        <f t="shared" si="44"/>
        <v>152</v>
      </c>
      <c r="AO73" s="294">
        <f t="shared" si="44"/>
        <v>8</v>
      </c>
      <c r="AP73" s="293">
        <f t="shared" si="44"/>
        <v>7</v>
      </c>
      <c r="AQ73" s="294">
        <f t="shared" si="44"/>
        <v>0</v>
      </c>
      <c r="AR73" s="294">
        <f t="shared" si="44"/>
        <v>280</v>
      </c>
      <c r="AS73" s="293">
        <f t="shared" si="44"/>
        <v>11</v>
      </c>
      <c r="AT73" s="294" t="e">
        <f t="shared" si="44"/>
        <v>#VALUE!</v>
      </c>
      <c r="AU73" s="293">
        <f t="shared" si="44"/>
        <v>7</v>
      </c>
      <c r="AV73" s="711">
        <f>AV72+AV71+AV70+AV69+AV68+AV65+AV62+AV59+AV56+AV53+AV50+AV47+AV44+AV43</f>
        <v>0</v>
      </c>
      <c r="AW73" s="725">
        <f>AW72+AW71+AW70+AW69+AW68+AW65+AW62+AW59+AW56+AW53+AW50+AW47+AW44+AW43</f>
        <v>10</v>
      </c>
      <c r="AX73" s="294">
        <f t="shared" si="44"/>
        <v>45</v>
      </c>
      <c r="AY73" s="294">
        <f t="shared" si="44"/>
        <v>10</v>
      </c>
      <c r="AZ73" s="294">
        <f t="shared" si="44"/>
        <v>0</v>
      </c>
      <c r="BA73" s="294">
        <f t="shared" si="44"/>
        <v>15</v>
      </c>
      <c r="BB73" s="294">
        <f t="shared" si="44"/>
        <v>0</v>
      </c>
      <c r="BC73" s="294">
        <f t="shared" si="44"/>
        <v>0</v>
      </c>
      <c r="BD73" s="294">
        <f t="shared" si="44"/>
        <v>0</v>
      </c>
      <c r="BE73" s="294">
        <f t="shared" si="44"/>
        <v>20</v>
      </c>
      <c r="BF73" s="294">
        <f t="shared" si="44"/>
        <v>0</v>
      </c>
      <c r="BG73" s="294">
        <f t="shared" si="44"/>
        <v>0</v>
      </c>
      <c r="BH73" s="294" t="e">
        <f t="shared" si="44"/>
        <v>#VALUE!</v>
      </c>
      <c r="BI73" s="294">
        <f t="shared" si="44"/>
        <v>160</v>
      </c>
      <c r="BJ73" s="294">
        <f t="shared" si="44"/>
        <v>152</v>
      </c>
      <c r="BK73" s="294">
        <f t="shared" si="44"/>
        <v>8</v>
      </c>
      <c r="BL73" s="293">
        <f t="shared" si="44"/>
        <v>6</v>
      </c>
      <c r="BM73" s="294">
        <f t="shared" si="44"/>
        <v>0</v>
      </c>
      <c r="BN73" s="294">
        <f t="shared" si="44"/>
        <v>320</v>
      </c>
      <c r="BO73" s="293">
        <f t="shared" si="44"/>
        <v>12</v>
      </c>
      <c r="BP73" s="294" t="e">
        <f t="shared" si="44"/>
        <v>#VALUE!</v>
      </c>
    </row>
    <row r="74" spans="1:68" ht="22.5" customHeight="1" thickBot="1">
      <c r="A74" s="941" t="s">
        <v>115</v>
      </c>
      <c r="B74" s="942"/>
      <c r="C74" s="803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5"/>
      <c r="Y74" s="803"/>
      <c r="Z74" s="804"/>
      <c r="AA74" s="804"/>
      <c r="AB74" s="804"/>
      <c r="AC74" s="804"/>
      <c r="AD74" s="804"/>
      <c r="AE74" s="804"/>
      <c r="AF74" s="804"/>
      <c r="AG74" s="804"/>
      <c r="AH74" s="804"/>
      <c r="AI74" s="804"/>
      <c r="AJ74" s="804"/>
      <c r="AK74" s="804"/>
      <c r="AL74" s="804"/>
      <c r="AM74" s="804"/>
      <c r="AN74" s="804"/>
      <c r="AO74" s="804"/>
      <c r="AP74" s="804"/>
      <c r="AQ74" s="804"/>
      <c r="AR74" s="804"/>
      <c r="AS74" s="804"/>
      <c r="AT74" s="805"/>
      <c r="AU74" s="803"/>
      <c r="AV74" s="804"/>
      <c r="AW74" s="804"/>
      <c r="AX74" s="804"/>
      <c r="AY74" s="804"/>
      <c r="AZ74" s="804"/>
      <c r="BA74" s="804"/>
      <c r="BB74" s="804"/>
      <c r="BC74" s="804"/>
      <c r="BD74" s="804"/>
      <c r="BE74" s="804"/>
      <c r="BF74" s="804"/>
      <c r="BG74" s="804"/>
      <c r="BH74" s="804"/>
      <c r="BI74" s="804"/>
      <c r="BJ74" s="804"/>
      <c r="BK74" s="804"/>
      <c r="BL74" s="804"/>
      <c r="BM74" s="804"/>
      <c r="BN74" s="804"/>
      <c r="BO74" s="804"/>
      <c r="BP74" s="805"/>
    </row>
    <row r="75" spans="1:68" ht="30" customHeight="1">
      <c r="A75" s="696">
        <v>57</v>
      </c>
      <c r="B75" s="421" t="s">
        <v>22</v>
      </c>
      <c r="C75" s="413"/>
      <c r="D75" s="712"/>
      <c r="E75" s="721"/>
      <c r="F75" s="106">
        <f>SUM(G75:M75)</f>
        <v>0</v>
      </c>
      <c r="G75" s="107"/>
      <c r="H75" s="107"/>
      <c r="I75" s="107"/>
      <c r="J75" s="107"/>
      <c r="K75" s="107"/>
      <c r="L75" s="107"/>
      <c r="M75" s="340"/>
      <c r="N75" s="108"/>
      <c r="O75" s="109"/>
      <c r="P75" s="67"/>
      <c r="Q75" s="407"/>
      <c r="R75" s="408"/>
      <c r="S75" s="408"/>
      <c r="T75" s="409"/>
      <c r="U75" s="410"/>
      <c r="V75" s="411"/>
      <c r="W75" s="412"/>
      <c r="X75" s="67"/>
      <c r="Y75" s="413"/>
      <c r="Z75" s="712"/>
      <c r="AA75" s="721"/>
      <c r="AB75" s="106">
        <f>SUM(AC75:AI75)</f>
        <v>0</v>
      </c>
      <c r="AC75" s="107"/>
      <c r="AD75" s="107"/>
      <c r="AE75" s="107"/>
      <c r="AF75" s="107"/>
      <c r="AG75" s="107"/>
      <c r="AH75" s="107"/>
      <c r="AI75" s="107"/>
      <c r="AJ75" s="108"/>
      <c r="AK75" s="109"/>
      <c r="AL75" s="67"/>
      <c r="AM75" s="407"/>
      <c r="AN75" s="408"/>
      <c r="AO75" s="408"/>
      <c r="AP75" s="409"/>
      <c r="AQ75" s="410"/>
      <c r="AR75" s="411"/>
      <c r="AS75" s="412"/>
      <c r="AT75" s="67"/>
      <c r="AU75" s="413"/>
      <c r="AV75" s="712"/>
      <c r="AW75" s="721"/>
      <c r="AX75" s="106">
        <f>SUM(AY75:BE75)</f>
        <v>0</v>
      </c>
      <c r="AY75" s="107"/>
      <c r="AZ75" s="107"/>
      <c r="BA75" s="107"/>
      <c r="BB75" s="107"/>
      <c r="BC75" s="107"/>
      <c r="BD75" s="107"/>
      <c r="BE75" s="107"/>
      <c r="BF75" s="108"/>
      <c r="BG75" s="109"/>
      <c r="BH75" s="67"/>
      <c r="BI75" s="407"/>
      <c r="BJ75" s="408"/>
      <c r="BK75" s="408"/>
      <c r="BL75" s="409"/>
      <c r="BM75" s="410"/>
      <c r="BN75" s="411"/>
      <c r="BO75" s="412"/>
      <c r="BP75" s="67"/>
    </row>
    <row r="76" spans="1:68" ht="30" customHeight="1">
      <c r="A76" s="694">
        <v>58</v>
      </c>
      <c r="B76" s="422" t="s">
        <v>23</v>
      </c>
      <c r="C76" s="354"/>
      <c r="D76" s="712"/>
      <c r="E76" s="721"/>
      <c r="F76" s="106">
        <f>SUM(G76:M76)</f>
        <v>0</v>
      </c>
      <c r="G76" s="107"/>
      <c r="H76" s="107"/>
      <c r="I76" s="107"/>
      <c r="J76" s="107"/>
      <c r="K76" s="107"/>
      <c r="L76" s="107"/>
      <c r="M76" s="340"/>
      <c r="N76" s="108"/>
      <c r="O76" s="109"/>
      <c r="P76" s="58"/>
      <c r="Q76" s="346"/>
      <c r="R76" s="111"/>
      <c r="S76" s="111"/>
      <c r="T76" s="112"/>
      <c r="U76" s="113"/>
      <c r="V76" s="114"/>
      <c r="W76" s="352"/>
      <c r="X76" s="58"/>
      <c r="Y76" s="354"/>
      <c r="Z76" s="712"/>
      <c r="AA76" s="721"/>
      <c r="AB76" s="106">
        <f>SUM(AC76:AI76)</f>
        <v>0</v>
      </c>
      <c r="AC76" s="107"/>
      <c r="AD76" s="107"/>
      <c r="AE76" s="107"/>
      <c r="AF76" s="107"/>
      <c r="AG76" s="107"/>
      <c r="AH76" s="107"/>
      <c r="AI76" s="107"/>
      <c r="AJ76" s="108"/>
      <c r="AK76" s="109"/>
      <c r="AL76" s="58"/>
      <c r="AM76" s="346"/>
      <c r="AN76" s="111"/>
      <c r="AO76" s="111"/>
      <c r="AP76" s="112"/>
      <c r="AQ76" s="113"/>
      <c r="AR76" s="114"/>
      <c r="AS76" s="352"/>
      <c r="AT76" s="58"/>
      <c r="AU76" s="354"/>
      <c r="AV76" s="712"/>
      <c r="AW76" s="721"/>
      <c r="AX76" s="106">
        <f>SUM(AY76:BE76)</f>
        <v>0</v>
      </c>
      <c r="AY76" s="107"/>
      <c r="AZ76" s="107"/>
      <c r="BA76" s="107"/>
      <c r="BB76" s="107"/>
      <c r="BC76" s="107"/>
      <c r="BD76" s="107"/>
      <c r="BE76" s="107"/>
      <c r="BF76" s="108"/>
      <c r="BG76" s="109"/>
      <c r="BH76" s="58"/>
      <c r="BI76" s="346"/>
      <c r="BJ76" s="111"/>
      <c r="BK76" s="111"/>
      <c r="BL76" s="112"/>
      <c r="BM76" s="113"/>
      <c r="BN76" s="114"/>
      <c r="BO76" s="352"/>
      <c r="BP76" s="58"/>
    </row>
    <row r="77" spans="1:68" ht="30" customHeight="1">
      <c r="A77" s="696">
        <v>59</v>
      </c>
      <c r="B77" s="422" t="s">
        <v>24</v>
      </c>
      <c r="C77" s="354"/>
      <c r="D77" s="712"/>
      <c r="E77" s="721"/>
      <c r="F77" s="106">
        <f>SUM(G77:M77)</f>
        <v>0</v>
      </c>
      <c r="G77" s="107"/>
      <c r="H77" s="107"/>
      <c r="I77" s="107"/>
      <c r="J77" s="107"/>
      <c r="K77" s="107"/>
      <c r="L77" s="107"/>
      <c r="M77" s="340"/>
      <c r="N77" s="108"/>
      <c r="O77" s="109"/>
      <c r="P77" s="58"/>
      <c r="Q77" s="346"/>
      <c r="R77" s="111"/>
      <c r="S77" s="111"/>
      <c r="T77" s="112"/>
      <c r="U77" s="113"/>
      <c r="V77" s="114"/>
      <c r="W77" s="352"/>
      <c r="X77" s="58"/>
      <c r="Y77" s="354"/>
      <c r="Z77" s="712"/>
      <c r="AA77" s="721"/>
      <c r="AB77" s="106">
        <f>SUM(AC77:AI77)</f>
        <v>0</v>
      </c>
      <c r="AC77" s="107"/>
      <c r="AD77" s="107"/>
      <c r="AE77" s="107"/>
      <c r="AF77" s="107"/>
      <c r="AG77" s="107"/>
      <c r="AH77" s="107"/>
      <c r="AI77" s="107"/>
      <c r="AJ77" s="108"/>
      <c r="AK77" s="109"/>
      <c r="AL77" s="58"/>
      <c r="AM77" s="346"/>
      <c r="AN77" s="111"/>
      <c r="AO77" s="111"/>
      <c r="AP77" s="112"/>
      <c r="AQ77" s="113"/>
      <c r="AR77" s="114"/>
      <c r="AS77" s="352"/>
      <c r="AT77" s="58"/>
      <c r="AU77" s="354"/>
      <c r="AV77" s="712"/>
      <c r="AW77" s="721"/>
      <c r="AX77" s="106">
        <f>SUM(AY77:BE77)</f>
        <v>0</v>
      </c>
      <c r="AY77" s="107"/>
      <c r="AZ77" s="107"/>
      <c r="BA77" s="107"/>
      <c r="BB77" s="107"/>
      <c r="BC77" s="107"/>
      <c r="BD77" s="107"/>
      <c r="BE77" s="107"/>
      <c r="BF77" s="108"/>
      <c r="BG77" s="109"/>
      <c r="BH77" s="58"/>
      <c r="BI77" s="346"/>
      <c r="BJ77" s="111"/>
      <c r="BK77" s="111"/>
      <c r="BL77" s="112"/>
      <c r="BM77" s="113"/>
      <c r="BN77" s="114"/>
      <c r="BO77" s="352"/>
      <c r="BP77" s="58"/>
    </row>
    <row r="78" spans="1:68" ht="30" customHeight="1">
      <c r="A78" s="694">
        <v>60</v>
      </c>
      <c r="B78" s="422" t="s">
        <v>25</v>
      </c>
      <c r="C78" s="355"/>
      <c r="D78" s="712"/>
      <c r="E78" s="721"/>
      <c r="F78" s="106">
        <f>SUM(G78:M78)</f>
        <v>0</v>
      </c>
      <c r="G78" s="68"/>
      <c r="H78" s="68"/>
      <c r="I78" s="68"/>
      <c r="J78" s="68"/>
      <c r="K78" s="68"/>
      <c r="L78" s="68"/>
      <c r="M78" s="342"/>
      <c r="N78" s="108"/>
      <c r="O78" s="115"/>
      <c r="P78" s="58"/>
      <c r="Q78" s="346"/>
      <c r="R78" s="100"/>
      <c r="S78" s="100"/>
      <c r="T78" s="112"/>
      <c r="U78" s="68"/>
      <c r="V78" s="116"/>
      <c r="W78" s="352"/>
      <c r="X78" s="58"/>
      <c r="Y78" s="355"/>
      <c r="Z78" s="712"/>
      <c r="AA78" s="721"/>
      <c r="AB78" s="106">
        <f>SUM(AC78:AI78)</f>
        <v>0</v>
      </c>
      <c r="AC78" s="68"/>
      <c r="AD78" s="68"/>
      <c r="AE78" s="68"/>
      <c r="AF78" s="68"/>
      <c r="AG78" s="68"/>
      <c r="AH78" s="68"/>
      <c r="AI78" s="113"/>
      <c r="AJ78" s="108"/>
      <c r="AK78" s="115"/>
      <c r="AL78" s="58"/>
      <c r="AM78" s="346"/>
      <c r="AN78" s="100"/>
      <c r="AO78" s="100"/>
      <c r="AP78" s="112"/>
      <c r="AQ78" s="68"/>
      <c r="AR78" s="116"/>
      <c r="AS78" s="352"/>
      <c r="AT78" s="58"/>
      <c r="AU78" s="355"/>
      <c r="AV78" s="712"/>
      <c r="AW78" s="721"/>
      <c r="AX78" s="106">
        <f>SUM(AY78:BE78)</f>
        <v>0</v>
      </c>
      <c r="AY78" s="68"/>
      <c r="AZ78" s="68"/>
      <c r="BA78" s="68"/>
      <c r="BB78" s="68"/>
      <c r="BC78" s="68"/>
      <c r="BD78" s="68"/>
      <c r="BE78" s="113"/>
      <c r="BF78" s="108"/>
      <c r="BG78" s="115"/>
      <c r="BH78" s="58"/>
      <c r="BI78" s="346"/>
      <c r="BJ78" s="100"/>
      <c r="BK78" s="100"/>
      <c r="BL78" s="112"/>
      <c r="BM78" s="68"/>
      <c r="BN78" s="116"/>
      <c r="BO78" s="352"/>
      <c r="BP78" s="58"/>
    </row>
    <row r="79" spans="1:68" ht="30" customHeight="1">
      <c r="A79" s="696">
        <v>61</v>
      </c>
      <c r="B79" s="422" t="s">
        <v>26</v>
      </c>
      <c r="C79" s="355"/>
      <c r="D79" s="712"/>
      <c r="E79" s="721"/>
      <c r="F79" s="106">
        <f>SUM(G79:M79)</f>
        <v>0</v>
      </c>
      <c r="G79" s="68"/>
      <c r="H79" s="68"/>
      <c r="I79" s="68"/>
      <c r="J79" s="68"/>
      <c r="K79" s="68"/>
      <c r="L79" s="68"/>
      <c r="M79" s="342"/>
      <c r="N79" s="108"/>
      <c r="O79" s="115"/>
      <c r="P79" s="58"/>
      <c r="Q79" s="346"/>
      <c r="R79" s="100"/>
      <c r="S79" s="100"/>
      <c r="T79" s="112"/>
      <c r="U79" s="68"/>
      <c r="V79" s="116"/>
      <c r="W79" s="352"/>
      <c r="X79" s="58"/>
      <c r="Y79" s="355"/>
      <c r="Z79" s="712"/>
      <c r="AA79" s="721"/>
      <c r="AB79" s="106">
        <f>SUM(AC79:AI79)</f>
        <v>0</v>
      </c>
      <c r="AC79" s="68"/>
      <c r="AD79" s="68"/>
      <c r="AE79" s="68"/>
      <c r="AF79" s="68"/>
      <c r="AG79" s="68"/>
      <c r="AH79" s="68"/>
      <c r="AI79" s="113"/>
      <c r="AJ79" s="108"/>
      <c r="AK79" s="115"/>
      <c r="AL79" s="58"/>
      <c r="AM79" s="346"/>
      <c r="AN79" s="100"/>
      <c r="AO79" s="100"/>
      <c r="AP79" s="112"/>
      <c r="AQ79" s="68"/>
      <c r="AR79" s="116"/>
      <c r="AS79" s="352"/>
      <c r="AT79" s="58"/>
      <c r="AU79" s="355"/>
      <c r="AV79" s="712"/>
      <c r="AW79" s="721"/>
      <c r="AX79" s="106">
        <f>SUM(AY79:BE79)</f>
        <v>0</v>
      </c>
      <c r="AY79" s="68"/>
      <c r="AZ79" s="68"/>
      <c r="BA79" s="68"/>
      <c r="BB79" s="68"/>
      <c r="BC79" s="68"/>
      <c r="BD79" s="68"/>
      <c r="BE79" s="113"/>
      <c r="BF79" s="108"/>
      <c r="BG79" s="115"/>
      <c r="BH79" s="58"/>
      <c r="BI79" s="346"/>
      <c r="BJ79" s="100"/>
      <c r="BK79" s="100"/>
      <c r="BL79" s="112"/>
      <c r="BM79" s="68"/>
      <c r="BN79" s="116"/>
      <c r="BO79" s="352"/>
      <c r="BP79" s="58"/>
    </row>
    <row r="80" spans="1:68" ht="30" customHeight="1" thickBot="1">
      <c r="A80" s="694">
        <v>62</v>
      </c>
      <c r="B80" s="423" t="s">
        <v>92</v>
      </c>
      <c r="C80" s="274">
        <v>2</v>
      </c>
      <c r="D80" s="712">
        <v>0</v>
      </c>
      <c r="E80" s="721">
        <v>30</v>
      </c>
      <c r="F80" s="265">
        <v>30</v>
      </c>
      <c r="G80" s="279">
        <v>30</v>
      </c>
      <c r="H80" s="266"/>
      <c r="I80" s="266"/>
      <c r="J80" s="266"/>
      <c r="K80" s="266"/>
      <c r="L80" s="266"/>
      <c r="M80" s="414"/>
      <c r="N80" s="108"/>
      <c r="O80" s="115"/>
      <c r="P80" s="406" t="s">
        <v>96</v>
      </c>
      <c r="Q80" s="347"/>
      <c r="R80" s="268"/>
      <c r="S80" s="268"/>
      <c r="T80" s="269"/>
      <c r="U80" s="266"/>
      <c r="V80" s="270"/>
      <c r="W80" s="353"/>
      <c r="X80" s="406"/>
      <c r="Y80" s="252">
        <v>2</v>
      </c>
      <c r="Z80" s="712">
        <v>0</v>
      </c>
      <c r="AA80" s="721">
        <v>30</v>
      </c>
      <c r="AB80" s="265">
        <v>30</v>
      </c>
      <c r="AC80" s="279">
        <v>30</v>
      </c>
      <c r="AD80" s="266"/>
      <c r="AE80" s="266"/>
      <c r="AF80" s="266"/>
      <c r="AG80" s="266"/>
      <c r="AH80" s="266"/>
      <c r="AI80" s="267"/>
      <c r="AJ80" s="108"/>
      <c r="AK80" s="115"/>
      <c r="AL80" s="406" t="s">
        <v>96</v>
      </c>
      <c r="AM80" s="347"/>
      <c r="AN80" s="268"/>
      <c r="AO80" s="268"/>
      <c r="AP80" s="269"/>
      <c r="AQ80" s="266"/>
      <c r="AR80" s="270"/>
      <c r="AS80" s="353"/>
      <c r="AT80" s="406"/>
      <c r="AU80" s="252"/>
      <c r="AV80" s="712"/>
      <c r="AW80" s="721"/>
      <c r="AX80" s="265">
        <v>0</v>
      </c>
      <c r="AY80" s="266"/>
      <c r="AZ80" s="266"/>
      <c r="BA80" s="266"/>
      <c r="BB80" s="266"/>
      <c r="BC80" s="266"/>
      <c r="BD80" s="266"/>
      <c r="BE80" s="267"/>
      <c r="BF80" s="108"/>
      <c r="BG80" s="115"/>
      <c r="BH80" s="406"/>
      <c r="BI80" s="347"/>
      <c r="BJ80" s="268"/>
      <c r="BK80" s="268"/>
      <c r="BL80" s="269"/>
      <c r="BM80" s="266"/>
      <c r="BN80" s="270"/>
      <c r="BO80" s="353"/>
      <c r="BP80" s="406"/>
    </row>
    <row r="81" spans="1:68" ht="30" customHeight="1" thickBot="1">
      <c r="A81" s="696">
        <v>63</v>
      </c>
      <c r="B81" s="423" t="s">
        <v>26</v>
      </c>
      <c r="C81" s="449"/>
      <c r="D81" s="712"/>
      <c r="E81" s="721"/>
      <c r="F81" s="451"/>
      <c r="G81" s="451"/>
      <c r="H81" s="451"/>
      <c r="I81" s="451"/>
      <c r="J81" s="451"/>
      <c r="K81" s="451"/>
      <c r="L81" s="451"/>
      <c r="M81" s="452"/>
      <c r="N81" s="233"/>
      <c r="O81" s="239"/>
      <c r="P81" s="514"/>
      <c r="Q81" s="525"/>
      <c r="R81" s="455"/>
      <c r="S81" s="455"/>
      <c r="T81" s="526"/>
      <c r="U81" s="521"/>
      <c r="V81" s="456"/>
      <c r="W81" s="517"/>
      <c r="X81" s="514"/>
      <c r="Y81" s="535"/>
      <c r="Z81" s="712"/>
      <c r="AA81" s="721"/>
      <c r="AB81" s="536"/>
      <c r="AC81" s="537"/>
      <c r="AD81" s="451"/>
      <c r="AE81" s="451"/>
      <c r="AF81" s="537"/>
      <c r="AG81" s="537"/>
      <c r="AH81" s="537"/>
      <c r="AI81" s="538"/>
      <c r="AJ81" s="233"/>
      <c r="AK81" s="239"/>
      <c r="AL81" s="514"/>
      <c r="AM81" s="512"/>
      <c r="AN81" s="229"/>
      <c r="AO81" s="229"/>
      <c r="AP81" s="236"/>
      <c r="AQ81" s="530"/>
      <c r="AR81" s="533"/>
      <c r="AS81" s="526"/>
      <c r="AT81" s="514"/>
      <c r="AU81" s="535"/>
      <c r="AV81" s="712"/>
      <c r="AW81" s="721"/>
      <c r="AX81" s="536"/>
      <c r="AY81" s="537"/>
      <c r="AZ81" s="451"/>
      <c r="BA81" s="451"/>
      <c r="BB81" s="537"/>
      <c r="BC81" s="537"/>
      <c r="BD81" s="537"/>
      <c r="BE81" s="538"/>
      <c r="BF81" s="233"/>
      <c r="BG81" s="239"/>
      <c r="BH81" s="318"/>
      <c r="BI81" s="539"/>
      <c r="BJ81" s="540"/>
      <c r="BK81" s="540"/>
      <c r="BL81" s="304"/>
      <c r="BM81" s="537"/>
      <c r="BN81" s="541"/>
      <c r="BO81" s="542"/>
      <c r="BP81" s="318"/>
    </row>
    <row r="82" spans="1:68" s="13" customFormat="1" ht="25.5" customHeight="1" thickBot="1">
      <c r="A82" s="899" t="s">
        <v>9</v>
      </c>
      <c r="B82" s="943"/>
      <c r="C82" s="241">
        <f>SUM(C75:C81)</f>
        <v>2</v>
      </c>
      <c r="D82" s="712">
        <f>SUM(D75:D81)</f>
        <v>0</v>
      </c>
      <c r="E82" s="722">
        <f>SUM(E75:E81)</f>
        <v>30</v>
      </c>
      <c r="F82" s="242">
        <f>SUM(F75:F81)</f>
        <v>30</v>
      </c>
      <c r="G82" s="242">
        <f aca="true" t="shared" si="45" ref="G82:BO82">SUM(G75:G81)</f>
        <v>30</v>
      </c>
      <c r="H82" s="242">
        <f t="shared" si="45"/>
        <v>0</v>
      </c>
      <c r="I82" s="242">
        <f t="shared" si="45"/>
        <v>0</v>
      </c>
      <c r="J82" s="242">
        <f t="shared" si="45"/>
        <v>0</v>
      </c>
      <c r="K82" s="242">
        <f t="shared" si="45"/>
        <v>0</v>
      </c>
      <c r="L82" s="242">
        <f t="shared" si="45"/>
        <v>0</v>
      </c>
      <c r="M82" s="242">
        <f t="shared" si="45"/>
        <v>0</v>
      </c>
      <c r="N82" s="242">
        <f t="shared" si="45"/>
        <v>0</v>
      </c>
      <c r="O82" s="242">
        <f t="shared" si="45"/>
        <v>0</v>
      </c>
      <c r="P82" s="242">
        <f t="shared" si="45"/>
        <v>0</v>
      </c>
      <c r="Q82" s="242">
        <f t="shared" si="45"/>
        <v>0</v>
      </c>
      <c r="R82" s="242">
        <f t="shared" si="45"/>
        <v>0</v>
      </c>
      <c r="S82" s="242">
        <f t="shared" si="45"/>
        <v>0</v>
      </c>
      <c r="T82" s="243">
        <f t="shared" si="45"/>
        <v>0</v>
      </c>
      <c r="U82" s="242">
        <f t="shared" si="45"/>
        <v>0</v>
      </c>
      <c r="V82" s="242">
        <f t="shared" si="45"/>
        <v>0</v>
      </c>
      <c r="W82" s="243">
        <f t="shared" si="45"/>
        <v>0</v>
      </c>
      <c r="X82" s="242">
        <f t="shared" si="45"/>
        <v>0</v>
      </c>
      <c r="Y82" s="243">
        <f t="shared" si="45"/>
        <v>2</v>
      </c>
      <c r="Z82" s="712">
        <f>SUM(Z75:Z81)</f>
        <v>0</v>
      </c>
      <c r="AA82" s="722">
        <f>SUM(AA75:AA81)</f>
        <v>30</v>
      </c>
      <c r="AB82" s="242">
        <f t="shared" si="45"/>
        <v>30</v>
      </c>
      <c r="AC82" s="242">
        <f t="shared" si="45"/>
        <v>30</v>
      </c>
      <c r="AD82" s="242">
        <f t="shared" si="45"/>
        <v>0</v>
      </c>
      <c r="AE82" s="242">
        <f t="shared" si="45"/>
        <v>0</v>
      </c>
      <c r="AF82" s="242">
        <f t="shared" si="45"/>
        <v>0</v>
      </c>
      <c r="AG82" s="242">
        <f t="shared" si="45"/>
        <v>0</v>
      </c>
      <c r="AH82" s="242">
        <f t="shared" si="45"/>
        <v>0</v>
      </c>
      <c r="AI82" s="242">
        <f t="shared" si="45"/>
        <v>0</v>
      </c>
      <c r="AJ82" s="242">
        <f t="shared" si="45"/>
        <v>0</v>
      </c>
      <c r="AK82" s="242">
        <f t="shared" si="45"/>
        <v>0</v>
      </c>
      <c r="AL82" s="242">
        <f t="shared" si="45"/>
        <v>0</v>
      </c>
      <c r="AM82" s="242">
        <f t="shared" si="45"/>
        <v>0</v>
      </c>
      <c r="AN82" s="242">
        <f t="shared" si="45"/>
        <v>0</v>
      </c>
      <c r="AO82" s="242">
        <f t="shared" si="45"/>
        <v>0</v>
      </c>
      <c r="AP82" s="243">
        <f t="shared" si="45"/>
        <v>0</v>
      </c>
      <c r="AQ82" s="242">
        <f t="shared" si="45"/>
        <v>0</v>
      </c>
      <c r="AR82" s="242">
        <f t="shared" si="45"/>
        <v>0</v>
      </c>
      <c r="AS82" s="243">
        <f t="shared" si="45"/>
        <v>0</v>
      </c>
      <c r="AT82" s="242">
        <f t="shared" si="45"/>
        <v>0</v>
      </c>
      <c r="AU82" s="243">
        <f t="shared" si="45"/>
        <v>0</v>
      </c>
      <c r="AV82" s="712">
        <f>SUM(AV75:AV81)</f>
        <v>0</v>
      </c>
      <c r="AW82" s="722">
        <f>SUM(AW75:AW81)</f>
        <v>0</v>
      </c>
      <c r="AX82" s="242">
        <f t="shared" si="45"/>
        <v>0</v>
      </c>
      <c r="AY82" s="242">
        <f t="shared" si="45"/>
        <v>0</v>
      </c>
      <c r="AZ82" s="242">
        <f t="shared" si="45"/>
        <v>0</v>
      </c>
      <c r="BA82" s="242">
        <f t="shared" si="45"/>
        <v>0</v>
      </c>
      <c r="BB82" s="242">
        <f t="shared" si="45"/>
        <v>0</v>
      </c>
      <c r="BC82" s="242">
        <f t="shared" si="45"/>
        <v>0</v>
      </c>
      <c r="BD82" s="242">
        <f t="shared" si="45"/>
        <v>0</v>
      </c>
      <c r="BE82" s="242">
        <f t="shared" si="45"/>
        <v>0</v>
      </c>
      <c r="BF82" s="242">
        <f t="shared" si="45"/>
        <v>0</v>
      </c>
      <c r="BG82" s="242">
        <f t="shared" si="45"/>
        <v>0</v>
      </c>
      <c r="BH82" s="242">
        <f t="shared" si="45"/>
        <v>0</v>
      </c>
      <c r="BI82" s="242">
        <f t="shared" si="45"/>
        <v>0</v>
      </c>
      <c r="BJ82" s="242">
        <f t="shared" si="45"/>
        <v>0</v>
      </c>
      <c r="BK82" s="242">
        <f t="shared" si="45"/>
        <v>0</v>
      </c>
      <c r="BL82" s="243">
        <f t="shared" si="45"/>
        <v>0</v>
      </c>
      <c r="BM82" s="242">
        <f t="shared" si="45"/>
        <v>0</v>
      </c>
      <c r="BN82" s="242">
        <f t="shared" si="45"/>
        <v>0</v>
      </c>
      <c r="BO82" s="243">
        <f t="shared" si="45"/>
        <v>0</v>
      </c>
      <c r="BP82" s="184"/>
    </row>
    <row r="83" spans="1:68" s="7" customFormat="1" ht="30" customHeight="1" thickBot="1">
      <c r="A83" s="680"/>
      <c r="B83" s="23"/>
      <c r="C83" s="808">
        <f aca="true" t="shared" si="46" ref="C83:M83">C82+C73+C41+C27+C19</f>
        <v>22</v>
      </c>
      <c r="D83" s="733">
        <f>D82+D73+D41+D27+D19</f>
        <v>50</v>
      </c>
      <c r="E83" s="739">
        <f>E82+E73+E41+E27+E19</f>
        <v>100</v>
      </c>
      <c r="F83" s="811">
        <f t="shared" si="46"/>
        <v>460</v>
      </c>
      <c r="G83" s="122">
        <f t="shared" si="46"/>
        <v>150</v>
      </c>
      <c r="H83" s="122">
        <f>H82+H73+H41+H27+H19</f>
        <v>0</v>
      </c>
      <c r="I83" s="122">
        <f t="shared" si="46"/>
        <v>30</v>
      </c>
      <c r="J83" s="122">
        <f t="shared" si="46"/>
        <v>70</v>
      </c>
      <c r="K83" s="122">
        <f t="shared" si="46"/>
        <v>65</v>
      </c>
      <c r="L83" s="122">
        <f t="shared" si="46"/>
        <v>0</v>
      </c>
      <c r="M83" s="122">
        <f t="shared" si="46"/>
        <v>145</v>
      </c>
      <c r="N83" s="123"/>
      <c r="O83" s="124"/>
      <c r="P83" s="814"/>
      <c r="Q83" s="817" t="e">
        <f aca="true" t="shared" si="47" ref="Q83:W83">Q82+Q73+Q41+Q27+Q19</f>
        <v>#VALUE!</v>
      </c>
      <c r="R83" s="125">
        <f t="shared" si="47"/>
        <v>342</v>
      </c>
      <c r="S83" s="125">
        <f t="shared" si="47"/>
        <v>18</v>
      </c>
      <c r="T83" s="839">
        <f t="shared" si="47"/>
        <v>15</v>
      </c>
      <c r="U83" s="125">
        <f t="shared" si="47"/>
        <v>0</v>
      </c>
      <c r="V83" s="842">
        <f t="shared" si="47"/>
        <v>680</v>
      </c>
      <c r="W83" s="822">
        <f t="shared" si="47"/>
        <v>26</v>
      </c>
      <c r="X83" s="825"/>
      <c r="Y83" s="808">
        <f aca="true" t="shared" si="48" ref="Y83:AI83">Y82+Y73+Y41+Y27+Y19</f>
        <v>15</v>
      </c>
      <c r="Z83" s="733">
        <f>Z82+Z73+Z41+Z27+Z19</f>
        <v>50</v>
      </c>
      <c r="AA83" s="739">
        <f>AA82+AA73+AA41+AA27+AA19</f>
        <v>90</v>
      </c>
      <c r="AB83" s="811">
        <f t="shared" si="48"/>
        <v>415</v>
      </c>
      <c r="AC83" s="122">
        <f t="shared" si="48"/>
        <v>140</v>
      </c>
      <c r="AD83" s="122">
        <f t="shared" si="48"/>
        <v>0</v>
      </c>
      <c r="AE83" s="122">
        <f t="shared" si="48"/>
        <v>15</v>
      </c>
      <c r="AF83" s="122">
        <f t="shared" si="48"/>
        <v>70</v>
      </c>
      <c r="AG83" s="122">
        <f t="shared" si="48"/>
        <v>65</v>
      </c>
      <c r="AH83" s="122">
        <f t="shared" si="48"/>
        <v>0</v>
      </c>
      <c r="AI83" s="122">
        <f t="shared" si="48"/>
        <v>125</v>
      </c>
      <c r="AJ83" s="123"/>
      <c r="AK83" s="124"/>
      <c r="AL83" s="814"/>
      <c r="AM83" s="817">
        <f aca="true" t="shared" si="49" ref="AM83:AS83">AM82+AM73+AM41+AM27+AM19</f>
        <v>160</v>
      </c>
      <c r="AN83" s="125">
        <f t="shared" si="49"/>
        <v>152</v>
      </c>
      <c r="AO83" s="125">
        <f t="shared" si="49"/>
        <v>8</v>
      </c>
      <c r="AP83" s="839">
        <f t="shared" si="49"/>
        <v>7</v>
      </c>
      <c r="AQ83" s="125">
        <f t="shared" si="49"/>
        <v>0</v>
      </c>
      <c r="AR83" s="842">
        <f t="shared" si="49"/>
        <v>280</v>
      </c>
      <c r="AS83" s="822">
        <f t="shared" si="49"/>
        <v>11</v>
      </c>
      <c r="AT83" s="825"/>
      <c r="AU83" s="808">
        <f aca="true" t="shared" si="50" ref="AU83:BE83">AU82+AU73+AU41+AU27+AU19</f>
        <v>7</v>
      </c>
      <c r="AV83" s="733">
        <f>AV82+AV73+AV41+AV27+AV19</f>
        <v>0</v>
      </c>
      <c r="AW83" s="739">
        <f>AW82+AW73+AW41+AW27+AW19</f>
        <v>10</v>
      </c>
      <c r="AX83" s="811">
        <f t="shared" si="50"/>
        <v>45</v>
      </c>
      <c r="AY83" s="122">
        <f t="shared" si="50"/>
        <v>10</v>
      </c>
      <c r="AZ83" s="122">
        <f t="shared" si="50"/>
        <v>0</v>
      </c>
      <c r="BA83" s="122">
        <f t="shared" si="50"/>
        <v>15</v>
      </c>
      <c r="BB83" s="122">
        <f t="shared" si="50"/>
        <v>0</v>
      </c>
      <c r="BC83" s="122">
        <f t="shared" si="50"/>
        <v>0</v>
      </c>
      <c r="BD83" s="122">
        <f t="shared" si="50"/>
        <v>0</v>
      </c>
      <c r="BE83" s="122">
        <f t="shared" si="50"/>
        <v>20</v>
      </c>
      <c r="BF83" s="123"/>
      <c r="BG83" s="124"/>
      <c r="BH83" s="814"/>
      <c r="BI83" s="817">
        <f aca="true" t="shared" si="51" ref="BI83:BO83">BI82+BI73+BI41+BI27+BI19</f>
        <v>200</v>
      </c>
      <c r="BJ83" s="125">
        <f t="shared" si="51"/>
        <v>190</v>
      </c>
      <c r="BK83" s="125">
        <f t="shared" si="51"/>
        <v>10</v>
      </c>
      <c r="BL83" s="839">
        <f t="shared" si="51"/>
        <v>8</v>
      </c>
      <c r="BM83" s="125">
        <f t="shared" si="51"/>
        <v>0</v>
      </c>
      <c r="BN83" s="842">
        <f t="shared" si="51"/>
        <v>400</v>
      </c>
      <c r="BO83" s="822">
        <f t="shared" si="51"/>
        <v>15</v>
      </c>
      <c r="BP83" s="825"/>
    </row>
    <row r="84" spans="1:68" s="7" customFormat="1" ht="14.25" customHeight="1">
      <c r="A84" s="704"/>
      <c r="B84" s="24"/>
      <c r="C84" s="809"/>
      <c r="D84" s="740"/>
      <c r="E84" s="740"/>
      <c r="F84" s="812"/>
      <c r="G84" s="828">
        <f>G83+I83+J83+K83+L83+M83</f>
        <v>460</v>
      </c>
      <c r="H84" s="829"/>
      <c r="I84" s="829"/>
      <c r="J84" s="829"/>
      <c r="K84" s="829"/>
      <c r="L84" s="829"/>
      <c r="M84" s="831"/>
      <c r="N84" s="126"/>
      <c r="O84" s="126"/>
      <c r="P84" s="815"/>
      <c r="Q84" s="818"/>
      <c r="R84" s="835">
        <f>R83+S83</f>
        <v>360</v>
      </c>
      <c r="S84" s="836"/>
      <c r="T84" s="840"/>
      <c r="U84" s="127"/>
      <c r="V84" s="843"/>
      <c r="W84" s="823"/>
      <c r="X84" s="826"/>
      <c r="Y84" s="809"/>
      <c r="Z84" s="740"/>
      <c r="AA84" s="740"/>
      <c r="AB84" s="812"/>
      <c r="AC84" s="828">
        <f>AC83+AE83+AF83+AG83+AH83+AI83</f>
        <v>415</v>
      </c>
      <c r="AD84" s="829"/>
      <c r="AE84" s="829"/>
      <c r="AF84" s="829"/>
      <c r="AG84" s="829"/>
      <c r="AH84" s="829"/>
      <c r="AI84" s="831"/>
      <c r="AJ84" s="126"/>
      <c r="AK84" s="126"/>
      <c r="AL84" s="815"/>
      <c r="AM84" s="818"/>
      <c r="AN84" s="835">
        <f>AN83+AO83</f>
        <v>160</v>
      </c>
      <c r="AO84" s="836"/>
      <c r="AP84" s="840"/>
      <c r="AQ84" s="127"/>
      <c r="AR84" s="843"/>
      <c r="AS84" s="823"/>
      <c r="AT84" s="826"/>
      <c r="AU84" s="809"/>
      <c r="AV84" s="740"/>
      <c r="AW84" s="740"/>
      <c r="AX84" s="812"/>
      <c r="AY84" s="828">
        <f>AY83+BA83+BB83+BC83+BD83+BE83</f>
        <v>45</v>
      </c>
      <c r="AZ84" s="829"/>
      <c r="BA84" s="829"/>
      <c r="BB84" s="829"/>
      <c r="BC84" s="829"/>
      <c r="BD84" s="829"/>
      <c r="BE84" s="831"/>
      <c r="BF84" s="126"/>
      <c r="BG84" s="126"/>
      <c r="BH84" s="815"/>
      <c r="BI84" s="818"/>
      <c r="BJ84" s="835">
        <f>BJ83+BK83</f>
        <v>200</v>
      </c>
      <c r="BK84" s="836"/>
      <c r="BL84" s="840"/>
      <c r="BM84" s="127"/>
      <c r="BN84" s="843"/>
      <c r="BO84" s="823"/>
      <c r="BP84" s="826"/>
    </row>
    <row r="85" spans="1:68" s="7" customFormat="1" ht="15" customHeight="1" thickBot="1">
      <c r="A85" s="704"/>
      <c r="B85" s="24"/>
      <c r="C85" s="810"/>
      <c r="D85" s="741"/>
      <c r="E85" s="741"/>
      <c r="F85" s="813"/>
      <c r="G85" s="832"/>
      <c r="H85" s="833"/>
      <c r="I85" s="833"/>
      <c r="J85" s="833"/>
      <c r="K85" s="833"/>
      <c r="L85" s="833"/>
      <c r="M85" s="834"/>
      <c r="N85" s="128"/>
      <c r="O85" s="128"/>
      <c r="P85" s="816"/>
      <c r="Q85" s="819"/>
      <c r="R85" s="837"/>
      <c r="S85" s="838"/>
      <c r="T85" s="841"/>
      <c r="U85" s="129"/>
      <c r="V85" s="844"/>
      <c r="W85" s="824"/>
      <c r="X85" s="827"/>
      <c r="Y85" s="810"/>
      <c r="Z85" s="741"/>
      <c r="AA85" s="741"/>
      <c r="AB85" s="813"/>
      <c r="AC85" s="832"/>
      <c r="AD85" s="833"/>
      <c r="AE85" s="833"/>
      <c r="AF85" s="833"/>
      <c r="AG85" s="833"/>
      <c r="AH85" s="833"/>
      <c r="AI85" s="834"/>
      <c r="AJ85" s="128"/>
      <c r="AK85" s="128"/>
      <c r="AL85" s="816"/>
      <c r="AM85" s="819"/>
      <c r="AN85" s="837"/>
      <c r="AO85" s="838"/>
      <c r="AP85" s="841"/>
      <c r="AQ85" s="129"/>
      <c r="AR85" s="844"/>
      <c r="AS85" s="824"/>
      <c r="AT85" s="827"/>
      <c r="AU85" s="810"/>
      <c r="AV85" s="741"/>
      <c r="AW85" s="741"/>
      <c r="AX85" s="813"/>
      <c r="AY85" s="832"/>
      <c r="AZ85" s="833"/>
      <c r="BA85" s="833"/>
      <c r="BB85" s="833"/>
      <c r="BC85" s="833"/>
      <c r="BD85" s="833"/>
      <c r="BE85" s="834"/>
      <c r="BF85" s="128"/>
      <c r="BG85" s="128"/>
      <c r="BH85" s="816"/>
      <c r="BI85" s="819"/>
      <c r="BJ85" s="837"/>
      <c r="BK85" s="838"/>
      <c r="BL85" s="841"/>
      <c r="BM85" s="129"/>
      <c r="BN85" s="844"/>
      <c r="BO85" s="824"/>
      <c r="BP85" s="827"/>
    </row>
    <row r="86" spans="1:68" ht="33">
      <c r="A86" s="704"/>
      <c r="B86" s="130" t="s">
        <v>77</v>
      </c>
      <c r="C86" s="799">
        <f>C83+T83+W83</f>
        <v>63</v>
      </c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  <c r="Y86" s="799">
        <f>Y83+AP83+AS83</f>
        <v>33</v>
      </c>
      <c r="Z86" s="799"/>
      <c r="AA86" s="799"/>
      <c r="AB86" s="799"/>
      <c r="AC86" s="799"/>
      <c r="AD86" s="799"/>
      <c r="AE86" s="799"/>
      <c r="AF86" s="799"/>
      <c r="AG86" s="799"/>
      <c r="AH86" s="799"/>
      <c r="AI86" s="799"/>
      <c r="AJ86" s="799"/>
      <c r="AK86" s="799"/>
      <c r="AL86" s="799"/>
      <c r="AM86" s="799"/>
      <c r="AN86" s="799"/>
      <c r="AO86" s="799"/>
      <c r="AP86" s="799"/>
      <c r="AQ86" s="799"/>
      <c r="AR86" s="799"/>
      <c r="AS86" s="799"/>
      <c r="AT86" s="799"/>
      <c r="AU86" s="799">
        <f>AU83+BL83+BO83</f>
        <v>30</v>
      </c>
      <c r="AV86" s="799"/>
      <c r="AW86" s="799"/>
      <c r="AX86" s="799"/>
      <c r="AY86" s="799"/>
      <c r="AZ86" s="799"/>
      <c r="BA86" s="799"/>
      <c r="BB86" s="799"/>
      <c r="BC86" s="799"/>
      <c r="BD86" s="799"/>
      <c r="BE86" s="799"/>
      <c r="BF86" s="799"/>
      <c r="BG86" s="799"/>
      <c r="BH86" s="799"/>
      <c r="BI86" s="799"/>
      <c r="BJ86" s="799"/>
      <c r="BK86" s="799"/>
      <c r="BL86" s="799"/>
      <c r="BM86" s="799"/>
      <c r="BN86" s="799"/>
      <c r="BO86" s="799"/>
      <c r="BP86" s="799"/>
    </row>
    <row r="87" spans="1:68" ht="0.75" customHeight="1">
      <c r="A87" s="704"/>
      <c r="B87" s="18"/>
      <c r="C87" s="19"/>
      <c r="D87" s="713"/>
      <c r="E87" s="726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21"/>
      <c r="R87" s="20"/>
      <c r="S87" s="20"/>
      <c r="T87" s="19"/>
      <c r="U87" s="20"/>
      <c r="V87" s="20"/>
      <c r="W87" s="19"/>
      <c r="X87" s="21"/>
      <c r="Y87" s="19"/>
      <c r="Z87" s="713"/>
      <c r="AA87" s="726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1"/>
      <c r="AM87" s="21"/>
      <c r="AN87" s="20"/>
      <c r="AO87" s="20"/>
      <c r="AP87" s="19"/>
      <c r="AQ87" s="20"/>
      <c r="AR87" s="20"/>
      <c r="AS87" s="19"/>
      <c r="AT87" s="21"/>
      <c r="AU87" s="19"/>
      <c r="AV87" s="713"/>
      <c r="AW87" s="726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1"/>
      <c r="BI87" s="21"/>
      <c r="BJ87" s="20"/>
      <c r="BK87" s="20"/>
      <c r="BL87" s="19"/>
      <c r="BM87" s="20"/>
      <c r="BN87" s="20"/>
      <c r="BO87" s="19"/>
      <c r="BP87" s="21"/>
    </row>
    <row r="88" spans="1:68" ht="33">
      <c r="A88" s="704"/>
      <c r="B88" s="22" t="s">
        <v>78</v>
      </c>
      <c r="C88" s="800">
        <f>G84+R84+V83</f>
        <v>1500</v>
      </c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  <c r="Y88" s="800">
        <f>AC84+AN84+AR83</f>
        <v>855</v>
      </c>
      <c r="Z88" s="800"/>
      <c r="AA88" s="800"/>
      <c r="AB88" s="800"/>
      <c r="AC88" s="800"/>
      <c r="AD88" s="800"/>
      <c r="AE88" s="800"/>
      <c r="AF88" s="800"/>
      <c r="AG88" s="800"/>
      <c r="AH88" s="800"/>
      <c r="AI88" s="800"/>
      <c r="AJ88" s="800"/>
      <c r="AK88" s="800"/>
      <c r="AL88" s="800"/>
      <c r="AM88" s="800"/>
      <c r="AN88" s="800"/>
      <c r="AO88" s="800"/>
      <c r="AP88" s="800"/>
      <c r="AQ88" s="800"/>
      <c r="AR88" s="800"/>
      <c r="AS88" s="800"/>
      <c r="AT88" s="800"/>
      <c r="AU88" s="800">
        <f>AY84+BJ84+BN83</f>
        <v>645</v>
      </c>
      <c r="AV88" s="800"/>
      <c r="AW88" s="800"/>
      <c r="AX88" s="800"/>
      <c r="AY88" s="800"/>
      <c r="AZ88" s="800"/>
      <c r="BA88" s="800"/>
      <c r="BB88" s="800"/>
      <c r="BC88" s="800"/>
      <c r="BD88" s="800"/>
      <c r="BE88" s="800"/>
      <c r="BF88" s="800"/>
      <c r="BG88" s="800"/>
      <c r="BH88" s="800"/>
      <c r="BI88" s="800"/>
      <c r="BJ88" s="800"/>
      <c r="BK88" s="800"/>
      <c r="BL88" s="800"/>
      <c r="BM88" s="800"/>
      <c r="BN88" s="800"/>
      <c r="BO88" s="800"/>
      <c r="BP88" s="800"/>
    </row>
    <row r="89" spans="1:68" ht="29.25" thickBot="1">
      <c r="A89" s="14"/>
      <c r="B89" s="14"/>
      <c r="C89" s="15"/>
      <c r="D89" s="714"/>
      <c r="E89" s="7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"/>
      <c r="Q89" s="16"/>
      <c r="R89" s="14"/>
      <c r="S89" s="14"/>
      <c r="T89" s="15"/>
      <c r="U89" s="14"/>
      <c r="V89" s="14"/>
      <c r="W89" s="15"/>
      <c r="X89" s="16"/>
      <c r="Y89" s="15"/>
      <c r="Z89" s="714"/>
      <c r="AA89" s="727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6"/>
      <c r="AM89" s="16"/>
      <c r="AN89" s="14"/>
      <c r="AO89" s="14"/>
      <c r="AP89" s="15"/>
      <c r="AQ89" s="14"/>
      <c r="AR89" s="14"/>
      <c r="AS89" s="15"/>
      <c r="AT89" s="16"/>
      <c r="AU89" s="15"/>
      <c r="AV89" s="714"/>
      <c r="AW89" s="727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6"/>
      <c r="BI89" s="16"/>
      <c r="BJ89" s="14"/>
      <c r="BK89" s="14"/>
      <c r="BL89" s="15"/>
      <c r="BM89" s="14"/>
      <c r="BN89" s="14"/>
      <c r="BO89" s="15"/>
      <c r="BP89" s="16"/>
    </row>
    <row r="90" spans="1:68" ht="28.5">
      <c r="A90" s="700"/>
      <c r="B90" s="14"/>
      <c r="C90" s="15"/>
      <c r="D90" s="714"/>
      <c r="E90" s="7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6"/>
      <c r="Q90" s="16"/>
      <c r="R90" s="14"/>
      <c r="S90" s="14"/>
      <c r="T90" s="15"/>
      <c r="U90" s="14"/>
      <c r="V90" s="14"/>
      <c r="W90" s="15"/>
      <c r="X90" s="16"/>
      <c r="Y90" s="15"/>
      <c r="Z90" s="714"/>
      <c r="AA90" s="727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6"/>
      <c r="AM90" s="16"/>
      <c r="AN90" s="14"/>
      <c r="AO90" s="14"/>
      <c r="AP90" s="15"/>
      <c r="AQ90" s="14"/>
      <c r="AR90" s="14"/>
      <c r="AS90" s="15"/>
      <c r="AT90" s="16"/>
      <c r="AU90" s="15"/>
      <c r="AV90" s="714"/>
      <c r="AW90" s="727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6"/>
      <c r="BI90" s="16"/>
      <c r="BJ90" s="14"/>
      <c r="BK90" s="14"/>
      <c r="BL90" s="15"/>
      <c r="BM90" s="14"/>
      <c r="BN90" s="14"/>
      <c r="BO90" s="15"/>
      <c r="BP90" s="16"/>
    </row>
    <row r="91" spans="1:68" ht="28.5">
      <c r="A91" s="697"/>
      <c r="B91" s="14"/>
      <c r="C91" s="15"/>
      <c r="D91" s="714"/>
      <c r="E91" s="7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6"/>
      <c r="Q91" s="16"/>
      <c r="R91" s="14"/>
      <c r="S91" s="14"/>
      <c r="T91" s="15"/>
      <c r="U91" s="14"/>
      <c r="V91" s="14"/>
      <c r="W91" s="15"/>
      <c r="X91" s="16"/>
      <c r="Y91" s="15"/>
      <c r="Z91" s="714"/>
      <c r="AA91" s="727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6"/>
      <c r="AM91" s="16"/>
      <c r="AN91" s="14"/>
      <c r="AO91" s="14"/>
      <c r="AP91" s="15"/>
      <c r="AQ91" s="14"/>
      <c r="AR91" s="14"/>
      <c r="AS91" s="15"/>
      <c r="AT91" s="16"/>
      <c r="AU91" s="15"/>
      <c r="AV91" s="714"/>
      <c r="AW91" s="727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6"/>
      <c r="BI91" s="16"/>
      <c r="BJ91" s="14"/>
      <c r="BK91" s="14"/>
      <c r="BL91" s="15"/>
      <c r="BM91" s="14"/>
      <c r="BN91" s="14"/>
      <c r="BO91" s="15"/>
      <c r="BP91" s="16"/>
    </row>
    <row r="92" spans="1:68" ht="28.5">
      <c r="A92" s="697"/>
      <c r="B92" s="14"/>
      <c r="C92" s="15"/>
      <c r="D92" s="714"/>
      <c r="E92" s="7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6"/>
      <c r="Q92" s="16"/>
      <c r="R92" s="14"/>
      <c r="S92" s="14"/>
      <c r="T92" s="15"/>
      <c r="U92" s="14"/>
      <c r="V92" s="14"/>
      <c r="W92" s="15"/>
      <c r="X92" s="16"/>
      <c r="Y92" s="15"/>
      <c r="Z92" s="714"/>
      <c r="AA92" s="727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6"/>
      <c r="AM92" s="16"/>
      <c r="AN92" s="14"/>
      <c r="AO92" s="14"/>
      <c r="AP92" s="15"/>
      <c r="AQ92" s="14"/>
      <c r="AR92" s="14"/>
      <c r="AS92" s="15"/>
      <c r="AT92" s="16"/>
      <c r="AU92" s="15"/>
      <c r="AV92" s="714"/>
      <c r="AW92" s="727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6"/>
      <c r="BI92" s="16"/>
      <c r="BJ92" s="14"/>
      <c r="BK92" s="14"/>
      <c r="BL92" s="15"/>
      <c r="BM92" s="14"/>
      <c r="BN92" s="14"/>
      <c r="BO92" s="15"/>
      <c r="BP92" s="16"/>
    </row>
    <row r="93" spans="1:68" ht="28.5">
      <c r="A93" s="701"/>
      <c r="B93" s="14"/>
      <c r="C93" s="15"/>
      <c r="D93" s="714"/>
      <c r="E93" s="7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6"/>
      <c r="Q93" s="16"/>
      <c r="R93" s="14"/>
      <c r="S93" s="14"/>
      <c r="T93" s="15"/>
      <c r="U93" s="14"/>
      <c r="V93" s="14"/>
      <c r="W93" s="15"/>
      <c r="X93" s="16"/>
      <c r="Y93" s="15"/>
      <c r="Z93" s="714"/>
      <c r="AA93" s="727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6"/>
      <c r="AM93" s="16"/>
      <c r="AN93" s="14"/>
      <c r="AO93" s="14"/>
      <c r="AP93" s="15"/>
      <c r="AQ93" s="14"/>
      <c r="AR93" s="14"/>
      <c r="AS93" s="15"/>
      <c r="AT93" s="16"/>
      <c r="AU93" s="15"/>
      <c r="AV93" s="714"/>
      <c r="AW93" s="727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6"/>
      <c r="BI93" s="16"/>
      <c r="BJ93" s="14"/>
      <c r="BK93" s="14"/>
      <c r="BL93" s="15"/>
      <c r="BM93" s="14"/>
      <c r="BN93" s="14"/>
      <c r="BO93" s="15"/>
      <c r="BP93" s="16"/>
    </row>
    <row r="94" spans="1:68" ht="28.5">
      <c r="A94" s="702"/>
      <c r="B94" s="14"/>
      <c r="C94" s="15"/>
      <c r="D94" s="714"/>
      <c r="E94" s="7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6"/>
      <c r="Q94" s="16"/>
      <c r="R94" s="14"/>
      <c r="S94" s="14"/>
      <c r="T94" s="15"/>
      <c r="U94" s="14"/>
      <c r="V94" s="14"/>
      <c r="W94" s="15"/>
      <c r="X94" s="16"/>
      <c r="Y94" s="15"/>
      <c r="Z94" s="714"/>
      <c r="AA94" s="727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6"/>
      <c r="AM94" s="16"/>
      <c r="AN94" s="14"/>
      <c r="AO94" s="14"/>
      <c r="AP94" s="15"/>
      <c r="AQ94" s="14"/>
      <c r="AR94" s="14"/>
      <c r="AS94" s="15"/>
      <c r="AT94" s="16"/>
      <c r="AU94" s="15"/>
      <c r="AV94" s="714"/>
      <c r="AW94" s="727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6"/>
      <c r="BI94" s="16"/>
      <c r="BJ94" s="14"/>
      <c r="BK94" s="14"/>
      <c r="BL94" s="15"/>
      <c r="BM94" s="14"/>
      <c r="BN94" s="14"/>
      <c r="BO94" s="15"/>
      <c r="BP94" s="16"/>
    </row>
    <row r="95" spans="1:68" ht="28.5">
      <c r="A95" s="702"/>
      <c r="B95" s="14"/>
      <c r="C95" s="15"/>
      <c r="D95" s="714"/>
      <c r="E95" s="7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6"/>
      <c r="Q95" s="16"/>
      <c r="R95" s="14"/>
      <c r="S95" s="14"/>
      <c r="T95" s="15"/>
      <c r="U95" s="14"/>
      <c r="V95" s="14"/>
      <c r="W95" s="15"/>
      <c r="X95" s="16"/>
      <c r="Y95" s="15"/>
      <c r="Z95" s="714"/>
      <c r="AA95" s="727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6"/>
      <c r="AM95" s="16"/>
      <c r="AN95" s="14"/>
      <c r="AO95" s="14"/>
      <c r="AP95" s="15"/>
      <c r="AQ95" s="14"/>
      <c r="AR95" s="14"/>
      <c r="AS95" s="15"/>
      <c r="AT95" s="16"/>
      <c r="AU95" s="15"/>
      <c r="AV95" s="714"/>
      <c r="AW95" s="727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6"/>
      <c r="BI95" s="16"/>
      <c r="BJ95" s="14"/>
      <c r="BK95" s="14"/>
      <c r="BL95" s="15"/>
      <c r="BM95" s="14"/>
      <c r="BN95" s="14"/>
      <c r="BO95" s="15"/>
      <c r="BP95" s="16"/>
    </row>
    <row r="96" spans="1:68" ht="28.5">
      <c r="A96" s="702"/>
      <c r="B96" s="14"/>
      <c r="C96" s="15"/>
      <c r="D96" s="714"/>
      <c r="E96" s="7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6"/>
      <c r="Q96" s="16"/>
      <c r="R96" s="14"/>
      <c r="S96" s="14"/>
      <c r="T96" s="15"/>
      <c r="U96" s="14"/>
      <c r="V96" s="14"/>
      <c r="W96" s="15"/>
      <c r="X96" s="16"/>
      <c r="Y96" s="15"/>
      <c r="Z96" s="714"/>
      <c r="AA96" s="727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6"/>
      <c r="AM96" s="16"/>
      <c r="AN96" s="14"/>
      <c r="AO96" s="14"/>
      <c r="AP96" s="15"/>
      <c r="AQ96" s="14"/>
      <c r="AR96" s="14"/>
      <c r="AS96" s="15"/>
      <c r="AT96" s="16"/>
      <c r="AU96" s="15"/>
      <c r="AV96" s="714"/>
      <c r="AW96" s="727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6"/>
      <c r="BI96" s="16"/>
      <c r="BJ96" s="14"/>
      <c r="BK96" s="14"/>
      <c r="BL96" s="15"/>
      <c r="BM96" s="14"/>
      <c r="BN96" s="14"/>
      <c r="BO96" s="15"/>
      <c r="BP96" s="16"/>
    </row>
    <row r="97" spans="1:68" ht="28.5">
      <c r="A97" s="702"/>
      <c r="B97" s="14"/>
      <c r="C97" s="15"/>
      <c r="D97" s="714"/>
      <c r="E97" s="7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6"/>
      <c r="Q97" s="16"/>
      <c r="R97" s="14"/>
      <c r="S97" s="14"/>
      <c r="T97" s="15"/>
      <c r="U97" s="14"/>
      <c r="V97" s="14"/>
      <c r="W97" s="15"/>
      <c r="X97" s="16"/>
      <c r="Y97" s="15"/>
      <c r="Z97" s="714"/>
      <c r="AA97" s="727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6"/>
      <c r="AM97" s="16"/>
      <c r="AN97" s="14"/>
      <c r="AO97" s="14"/>
      <c r="AP97" s="15"/>
      <c r="AQ97" s="14"/>
      <c r="AR97" s="14"/>
      <c r="AS97" s="15"/>
      <c r="AT97" s="16"/>
      <c r="AU97" s="15"/>
      <c r="AV97" s="714"/>
      <c r="AW97" s="727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6"/>
      <c r="BI97" s="16"/>
      <c r="BJ97" s="14"/>
      <c r="BK97" s="14"/>
      <c r="BL97" s="15"/>
      <c r="BM97" s="14"/>
      <c r="BN97" s="14"/>
      <c r="BO97" s="15"/>
      <c r="BP97" s="16"/>
    </row>
    <row r="98" spans="1:68" ht="28.5">
      <c r="A98" s="702"/>
      <c r="B98" s="14"/>
      <c r="C98" s="15"/>
      <c r="D98" s="714"/>
      <c r="E98" s="7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6"/>
      <c r="Q98" s="16"/>
      <c r="R98" s="14"/>
      <c r="S98" s="14"/>
      <c r="T98" s="15"/>
      <c r="U98" s="14"/>
      <c r="V98" s="14"/>
      <c r="W98" s="15"/>
      <c r="X98" s="16"/>
      <c r="Y98" s="15"/>
      <c r="Z98" s="714"/>
      <c r="AA98" s="727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6"/>
      <c r="AM98" s="16"/>
      <c r="AN98" s="14"/>
      <c r="AO98" s="14"/>
      <c r="AP98" s="15"/>
      <c r="AQ98" s="14"/>
      <c r="AR98" s="14"/>
      <c r="AS98" s="15"/>
      <c r="AT98" s="16"/>
      <c r="AU98" s="15"/>
      <c r="AV98" s="714"/>
      <c r="AW98" s="727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6"/>
      <c r="BI98" s="16"/>
      <c r="BJ98" s="14"/>
      <c r="BK98" s="14"/>
      <c r="BL98" s="15"/>
      <c r="BM98" s="14"/>
      <c r="BN98" s="14"/>
      <c r="BO98" s="15"/>
      <c r="BP98" s="16"/>
    </row>
    <row r="99" spans="1:68" ht="28.5">
      <c r="A99" s="702"/>
      <c r="B99" s="14"/>
      <c r="C99" s="15"/>
      <c r="D99" s="714"/>
      <c r="E99" s="7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6"/>
      <c r="Q99" s="16"/>
      <c r="R99" s="14"/>
      <c r="S99" s="14"/>
      <c r="T99" s="15"/>
      <c r="U99" s="14"/>
      <c r="V99" s="14"/>
      <c r="W99" s="15"/>
      <c r="X99" s="16"/>
      <c r="Y99" s="15"/>
      <c r="Z99" s="714"/>
      <c r="AA99" s="727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6"/>
      <c r="AM99" s="16"/>
      <c r="AN99" s="14"/>
      <c r="AO99" s="14"/>
      <c r="AP99" s="15"/>
      <c r="AQ99" s="14"/>
      <c r="AR99" s="14"/>
      <c r="AS99" s="15"/>
      <c r="AT99" s="16"/>
      <c r="AU99" s="15"/>
      <c r="AV99" s="714"/>
      <c r="AW99" s="727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6"/>
      <c r="BI99" s="16"/>
      <c r="BJ99" s="14"/>
      <c r="BK99" s="14"/>
      <c r="BL99" s="15"/>
      <c r="BM99" s="14"/>
      <c r="BN99" s="14"/>
      <c r="BO99" s="15"/>
      <c r="BP99" s="16"/>
    </row>
    <row r="100" spans="1:68" ht="28.5">
      <c r="A100" s="702"/>
      <c r="B100" s="14"/>
      <c r="C100" s="15"/>
      <c r="D100" s="714"/>
      <c r="E100" s="7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6"/>
      <c r="Q100" s="16"/>
      <c r="R100" s="14"/>
      <c r="S100" s="14"/>
      <c r="T100" s="15"/>
      <c r="U100" s="14"/>
      <c r="V100" s="14"/>
      <c r="W100" s="15"/>
      <c r="X100" s="16"/>
      <c r="Y100" s="15"/>
      <c r="Z100" s="714"/>
      <c r="AA100" s="727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6"/>
      <c r="AM100" s="16"/>
      <c r="AN100" s="14"/>
      <c r="AO100" s="14"/>
      <c r="AP100" s="15"/>
      <c r="AQ100" s="14"/>
      <c r="AR100" s="14"/>
      <c r="AS100" s="15"/>
      <c r="AT100" s="16"/>
      <c r="AU100" s="15"/>
      <c r="AV100" s="714"/>
      <c r="AW100" s="727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6"/>
      <c r="BI100" s="16"/>
      <c r="BJ100" s="14"/>
      <c r="BK100" s="14"/>
      <c r="BL100" s="15"/>
      <c r="BM100" s="14"/>
      <c r="BN100" s="14"/>
      <c r="BO100" s="15"/>
      <c r="BP100" s="16"/>
    </row>
    <row r="101" spans="1:68" ht="28.5">
      <c r="A101" s="702"/>
      <c r="B101" s="14"/>
      <c r="C101" s="15"/>
      <c r="D101" s="714"/>
      <c r="E101" s="7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6"/>
      <c r="Q101" s="16"/>
      <c r="R101" s="14"/>
      <c r="S101" s="14"/>
      <c r="T101" s="15"/>
      <c r="U101" s="14"/>
      <c r="V101" s="14"/>
      <c r="W101" s="15"/>
      <c r="X101" s="16"/>
      <c r="Y101" s="15"/>
      <c r="Z101" s="714"/>
      <c r="AA101" s="727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6"/>
      <c r="AM101" s="16"/>
      <c r="AN101" s="14"/>
      <c r="AO101" s="14"/>
      <c r="AP101" s="15"/>
      <c r="AQ101" s="14"/>
      <c r="AR101" s="14"/>
      <c r="AS101" s="15"/>
      <c r="AT101" s="16"/>
      <c r="AU101" s="15"/>
      <c r="AV101" s="714"/>
      <c r="AW101" s="727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6"/>
      <c r="BI101" s="16"/>
      <c r="BJ101" s="14"/>
      <c r="BK101" s="14"/>
      <c r="BL101" s="15"/>
      <c r="BM101" s="14"/>
      <c r="BN101" s="14"/>
      <c r="BO101" s="15"/>
      <c r="BP101" s="16"/>
    </row>
    <row r="102" spans="1:68" ht="28.5">
      <c r="A102" s="702"/>
      <c r="B102" s="14"/>
      <c r="C102" s="15"/>
      <c r="D102" s="714"/>
      <c r="E102" s="7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6"/>
      <c r="Q102" s="16"/>
      <c r="R102" s="14"/>
      <c r="S102" s="14"/>
      <c r="T102" s="15"/>
      <c r="U102" s="14"/>
      <c r="V102" s="14"/>
      <c r="W102" s="15"/>
      <c r="X102" s="16"/>
      <c r="Y102" s="15"/>
      <c r="Z102" s="714"/>
      <c r="AA102" s="727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6"/>
      <c r="AM102" s="16"/>
      <c r="AN102" s="14"/>
      <c r="AO102" s="14"/>
      <c r="AP102" s="15"/>
      <c r="AQ102" s="14"/>
      <c r="AR102" s="14"/>
      <c r="AS102" s="15"/>
      <c r="AT102" s="16"/>
      <c r="AU102" s="15"/>
      <c r="AV102" s="714"/>
      <c r="AW102" s="727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6"/>
      <c r="BI102" s="16"/>
      <c r="BJ102" s="14"/>
      <c r="BK102" s="14"/>
      <c r="BL102" s="15"/>
      <c r="BM102" s="14"/>
      <c r="BN102" s="14"/>
      <c r="BO102" s="15"/>
      <c r="BP102" s="16"/>
    </row>
    <row r="103" spans="1:68" ht="28.5">
      <c r="A103" s="702"/>
      <c r="B103" s="14"/>
      <c r="C103" s="15"/>
      <c r="D103" s="714"/>
      <c r="E103" s="7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6"/>
      <c r="Q103" s="16"/>
      <c r="R103" s="14"/>
      <c r="S103" s="14"/>
      <c r="T103" s="15"/>
      <c r="U103" s="14"/>
      <c r="V103" s="14"/>
      <c r="W103" s="15"/>
      <c r="X103" s="16"/>
      <c r="Y103" s="15"/>
      <c r="Z103" s="714"/>
      <c r="AA103" s="727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6"/>
      <c r="AM103" s="16"/>
      <c r="AN103" s="14"/>
      <c r="AO103" s="14"/>
      <c r="AP103" s="15"/>
      <c r="AQ103" s="14"/>
      <c r="AR103" s="14"/>
      <c r="AS103" s="15"/>
      <c r="AT103" s="16"/>
      <c r="AU103" s="15"/>
      <c r="AV103" s="714"/>
      <c r="AW103" s="727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6"/>
      <c r="BI103" s="16"/>
      <c r="BJ103" s="14"/>
      <c r="BK103" s="14"/>
      <c r="BL103" s="15"/>
      <c r="BM103" s="14"/>
      <c r="BN103" s="14"/>
      <c r="BO103" s="15"/>
      <c r="BP103" s="16"/>
    </row>
    <row r="104" spans="1:68" ht="28.5">
      <c r="A104" s="702"/>
      <c r="B104" s="14"/>
      <c r="C104" s="15"/>
      <c r="D104" s="714"/>
      <c r="E104" s="7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6"/>
      <c r="Q104" s="16"/>
      <c r="R104" s="14"/>
      <c r="S104" s="14"/>
      <c r="T104" s="15"/>
      <c r="U104" s="14"/>
      <c r="V104" s="14"/>
      <c r="W104" s="15"/>
      <c r="X104" s="16"/>
      <c r="Y104" s="15"/>
      <c r="Z104" s="714"/>
      <c r="AA104" s="727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6"/>
      <c r="AM104" s="16"/>
      <c r="AN104" s="14"/>
      <c r="AO104" s="14"/>
      <c r="AP104" s="15"/>
      <c r="AQ104" s="14"/>
      <c r="AR104" s="14"/>
      <c r="AS104" s="15"/>
      <c r="AT104" s="16"/>
      <c r="AU104" s="15"/>
      <c r="AV104" s="714"/>
      <c r="AW104" s="727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6"/>
      <c r="BI104" s="16"/>
      <c r="BJ104" s="14"/>
      <c r="BK104" s="14"/>
      <c r="BL104" s="15"/>
      <c r="BM104" s="14"/>
      <c r="BN104" s="14"/>
      <c r="BO104" s="15"/>
      <c r="BP104" s="16"/>
    </row>
    <row r="105" spans="1:68" ht="28.5">
      <c r="A105" s="702"/>
      <c r="B105" s="14"/>
      <c r="C105" s="15"/>
      <c r="D105" s="714"/>
      <c r="E105" s="7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6"/>
      <c r="Q105" s="16"/>
      <c r="R105" s="14"/>
      <c r="S105" s="14"/>
      <c r="T105" s="15"/>
      <c r="U105" s="14"/>
      <c r="V105" s="14"/>
      <c r="W105" s="15"/>
      <c r="X105" s="16"/>
      <c r="Y105" s="15"/>
      <c r="Z105" s="714"/>
      <c r="AA105" s="727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6"/>
      <c r="AM105" s="16"/>
      <c r="AN105" s="14"/>
      <c r="AO105" s="14"/>
      <c r="AP105" s="15"/>
      <c r="AQ105" s="14"/>
      <c r="AR105" s="14"/>
      <c r="AS105" s="15"/>
      <c r="AT105" s="16"/>
      <c r="AU105" s="15"/>
      <c r="AV105" s="714"/>
      <c r="AW105" s="727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6"/>
      <c r="BI105" s="16"/>
      <c r="BJ105" s="14"/>
      <c r="BK105" s="14"/>
      <c r="BL105" s="15"/>
      <c r="BM105" s="14"/>
      <c r="BN105" s="14"/>
      <c r="BO105" s="15"/>
      <c r="BP105" s="16"/>
    </row>
    <row r="106" spans="1:68" ht="28.5">
      <c r="A106" s="702"/>
      <c r="B106" s="14"/>
      <c r="C106" s="15"/>
      <c r="D106" s="714"/>
      <c r="E106" s="7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6"/>
      <c r="Q106" s="16"/>
      <c r="R106" s="14"/>
      <c r="S106" s="14"/>
      <c r="T106" s="15"/>
      <c r="U106" s="14"/>
      <c r="V106" s="14"/>
      <c r="W106" s="15"/>
      <c r="X106" s="16"/>
      <c r="Y106" s="15"/>
      <c r="Z106" s="714"/>
      <c r="AA106" s="727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6"/>
      <c r="AM106" s="16"/>
      <c r="AN106" s="14"/>
      <c r="AO106" s="14"/>
      <c r="AP106" s="15"/>
      <c r="AQ106" s="14"/>
      <c r="AR106" s="14"/>
      <c r="AS106" s="15"/>
      <c r="AT106" s="16"/>
      <c r="AU106" s="15"/>
      <c r="AV106" s="714"/>
      <c r="AW106" s="727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6"/>
      <c r="BI106" s="16"/>
      <c r="BJ106" s="14"/>
      <c r="BK106" s="14"/>
      <c r="BL106" s="15"/>
      <c r="BM106" s="14"/>
      <c r="BN106" s="14"/>
      <c r="BO106" s="15"/>
      <c r="BP106" s="16"/>
    </row>
    <row r="107" spans="1:68" ht="28.5">
      <c r="A107" s="702"/>
      <c r="B107" s="14"/>
      <c r="C107" s="15"/>
      <c r="D107" s="714"/>
      <c r="E107" s="7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6"/>
      <c r="Q107" s="16"/>
      <c r="R107" s="14"/>
      <c r="S107" s="14"/>
      <c r="T107" s="15"/>
      <c r="U107" s="14"/>
      <c r="V107" s="14"/>
      <c r="W107" s="15"/>
      <c r="X107" s="16"/>
      <c r="Y107" s="15"/>
      <c r="Z107" s="714"/>
      <c r="AA107" s="727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6"/>
      <c r="AM107" s="16"/>
      <c r="AN107" s="14"/>
      <c r="AO107" s="14"/>
      <c r="AP107" s="15"/>
      <c r="AQ107" s="14"/>
      <c r="AR107" s="14"/>
      <c r="AS107" s="15"/>
      <c r="AT107" s="16"/>
      <c r="AU107" s="15"/>
      <c r="AV107" s="714"/>
      <c r="AW107" s="727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6"/>
      <c r="BI107" s="16"/>
      <c r="BJ107" s="14"/>
      <c r="BK107" s="14"/>
      <c r="BL107" s="15"/>
      <c r="BM107" s="14"/>
      <c r="BN107" s="14"/>
      <c r="BO107" s="15"/>
      <c r="BP107" s="16"/>
    </row>
    <row r="108" spans="1:68" ht="28.5">
      <c r="A108" s="702"/>
      <c r="B108" s="14"/>
      <c r="C108" s="15"/>
      <c r="D108" s="714"/>
      <c r="E108" s="7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6"/>
      <c r="Q108" s="16"/>
      <c r="R108" s="14"/>
      <c r="S108" s="14"/>
      <c r="T108" s="15"/>
      <c r="U108" s="14"/>
      <c r="V108" s="14"/>
      <c r="W108" s="15"/>
      <c r="X108" s="16"/>
      <c r="Y108" s="15"/>
      <c r="Z108" s="714"/>
      <c r="AA108" s="727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6"/>
      <c r="AM108" s="16"/>
      <c r="AN108" s="14"/>
      <c r="AO108" s="14"/>
      <c r="AP108" s="15"/>
      <c r="AQ108" s="14"/>
      <c r="AR108" s="14"/>
      <c r="AS108" s="15"/>
      <c r="AT108" s="16"/>
      <c r="AU108" s="15"/>
      <c r="AV108" s="714"/>
      <c r="AW108" s="727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6"/>
      <c r="BI108" s="16"/>
      <c r="BJ108" s="14"/>
      <c r="BK108" s="14"/>
      <c r="BL108" s="15"/>
      <c r="BM108" s="14"/>
      <c r="BN108" s="14"/>
      <c r="BO108" s="15"/>
      <c r="BP108" s="16"/>
    </row>
    <row r="109" spans="1:68" ht="28.5">
      <c r="A109" s="702"/>
      <c r="B109" s="14"/>
      <c r="C109" s="15"/>
      <c r="D109" s="714"/>
      <c r="E109" s="7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6"/>
      <c r="Q109" s="16"/>
      <c r="R109" s="14"/>
      <c r="S109" s="14"/>
      <c r="T109" s="15"/>
      <c r="U109" s="14"/>
      <c r="V109" s="14"/>
      <c r="W109" s="15"/>
      <c r="X109" s="16"/>
      <c r="Y109" s="15"/>
      <c r="Z109" s="714"/>
      <c r="AA109" s="727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6"/>
      <c r="AM109" s="16"/>
      <c r="AN109" s="14"/>
      <c r="AO109" s="14"/>
      <c r="AP109" s="15"/>
      <c r="AQ109" s="14"/>
      <c r="AR109" s="14"/>
      <c r="AS109" s="15"/>
      <c r="AT109" s="16"/>
      <c r="AU109" s="15"/>
      <c r="AV109" s="714"/>
      <c r="AW109" s="727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6"/>
      <c r="BI109" s="16"/>
      <c r="BJ109" s="14"/>
      <c r="BK109" s="14"/>
      <c r="BL109" s="15"/>
      <c r="BM109" s="14"/>
      <c r="BN109" s="14"/>
      <c r="BO109" s="15"/>
      <c r="BP109" s="16"/>
    </row>
    <row r="110" spans="1:68" ht="28.5">
      <c r="A110" s="702"/>
      <c r="B110" s="14"/>
      <c r="C110" s="15"/>
      <c r="D110" s="714"/>
      <c r="E110" s="7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6" t="s">
        <v>7</v>
      </c>
      <c r="Q110" s="16"/>
      <c r="R110" s="14"/>
      <c r="S110" s="14"/>
      <c r="T110" s="15"/>
      <c r="U110" s="14"/>
      <c r="V110" s="14"/>
      <c r="W110" s="15"/>
      <c r="X110" s="16"/>
      <c r="Y110" s="15"/>
      <c r="Z110" s="714"/>
      <c r="AA110" s="727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6" t="s">
        <v>7</v>
      </c>
      <c r="AM110" s="16"/>
      <c r="AN110" s="14"/>
      <c r="AO110" s="14"/>
      <c r="AP110" s="15"/>
      <c r="AQ110" s="14"/>
      <c r="AR110" s="14"/>
      <c r="AS110" s="15"/>
      <c r="AT110" s="16"/>
      <c r="AU110" s="15"/>
      <c r="AV110" s="714"/>
      <c r="AW110" s="727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6" t="s">
        <v>7</v>
      </c>
      <c r="BI110" s="16"/>
      <c r="BJ110" s="14"/>
      <c r="BK110" s="14"/>
      <c r="BL110" s="15"/>
      <c r="BM110" s="14"/>
      <c r="BN110" s="14"/>
      <c r="BO110" s="15"/>
      <c r="BP110" s="16"/>
    </row>
    <row r="111" spans="1:68" ht="28.5">
      <c r="A111" s="702"/>
      <c r="B111" s="14"/>
      <c r="C111" s="15"/>
      <c r="D111" s="714"/>
      <c r="E111" s="7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6"/>
      <c r="Q111" s="16"/>
      <c r="R111" s="14"/>
      <c r="S111" s="14"/>
      <c r="T111" s="15"/>
      <c r="U111" s="14"/>
      <c r="V111" s="14"/>
      <c r="W111" s="15"/>
      <c r="X111" s="16"/>
      <c r="Y111" s="15"/>
      <c r="Z111" s="714"/>
      <c r="AA111" s="727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6"/>
      <c r="AM111" s="16"/>
      <c r="AN111" s="14"/>
      <c r="AO111" s="14"/>
      <c r="AP111" s="15"/>
      <c r="AQ111" s="14"/>
      <c r="AR111" s="14"/>
      <c r="AS111" s="15"/>
      <c r="AT111" s="16"/>
      <c r="AU111" s="15"/>
      <c r="AV111" s="714"/>
      <c r="AW111" s="727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6"/>
      <c r="BI111" s="16"/>
      <c r="BJ111" s="14"/>
      <c r="BK111" s="14"/>
      <c r="BL111" s="15"/>
      <c r="BM111" s="14"/>
      <c r="BN111" s="14"/>
      <c r="BO111" s="15"/>
      <c r="BP111" s="16"/>
    </row>
    <row r="112" ht="28.5">
      <c r="A112" s="702"/>
    </row>
    <row r="113" ht="28.5">
      <c r="A113" s="702"/>
    </row>
    <row r="114" ht="28.5">
      <c r="A114" s="702"/>
    </row>
    <row r="115" ht="28.5">
      <c r="A115" s="702"/>
    </row>
    <row r="116" ht="28.5">
      <c r="A116" s="702"/>
    </row>
    <row r="117" ht="28.5">
      <c r="A117" s="702"/>
    </row>
    <row r="118" ht="28.5">
      <c r="A118" s="702"/>
    </row>
  </sheetData>
  <sheetProtection/>
  <mergeCells count="95">
    <mergeCell ref="A1:B4"/>
    <mergeCell ref="C1:AT1"/>
    <mergeCell ref="AU1:BP1"/>
    <mergeCell ref="C2:X4"/>
    <mergeCell ref="Y2:AT4"/>
    <mergeCell ref="AU2:BP4"/>
    <mergeCell ref="A6:B9"/>
    <mergeCell ref="C6:X6"/>
    <mergeCell ref="Y6:AT6"/>
    <mergeCell ref="AU6:BP6"/>
    <mergeCell ref="P7:P9"/>
    <mergeCell ref="Q7:T7"/>
    <mergeCell ref="AL7:AL9"/>
    <mergeCell ref="AM7:AP7"/>
    <mergeCell ref="AR7:AS7"/>
    <mergeCell ref="AT7:AT9"/>
    <mergeCell ref="C8:M8"/>
    <mergeCell ref="Q8:Q9"/>
    <mergeCell ref="R8:T8"/>
    <mergeCell ref="V8:W8"/>
    <mergeCell ref="Y8:AI8"/>
    <mergeCell ref="AM8:AM9"/>
    <mergeCell ref="BJ8:BL8"/>
    <mergeCell ref="BN8:BO8"/>
    <mergeCell ref="AN8:AP8"/>
    <mergeCell ref="AR8:AS8"/>
    <mergeCell ref="BN7:BO7"/>
    <mergeCell ref="BP7:BP9"/>
    <mergeCell ref="A10:B10"/>
    <mergeCell ref="C10:W10"/>
    <mergeCell ref="Y10:AS10"/>
    <mergeCell ref="AU10:BO10"/>
    <mergeCell ref="BH7:BH9"/>
    <mergeCell ref="BI7:BL7"/>
    <mergeCell ref="V7:W7"/>
    <mergeCell ref="X7:X9"/>
    <mergeCell ref="AU8:BE8"/>
    <mergeCell ref="BI8:BI9"/>
    <mergeCell ref="A19:B19"/>
    <mergeCell ref="A20:B20"/>
    <mergeCell ref="C20:X20"/>
    <mergeCell ref="Y20:AT20"/>
    <mergeCell ref="AU20:BP20"/>
    <mergeCell ref="A27:B27"/>
    <mergeCell ref="A28:B28"/>
    <mergeCell ref="C28:X28"/>
    <mergeCell ref="Y28:AT28"/>
    <mergeCell ref="AU28:BP28"/>
    <mergeCell ref="A41:B41"/>
    <mergeCell ref="A42:B42"/>
    <mergeCell ref="C42:X42"/>
    <mergeCell ref="Y42:AT42"/>
    <mergeCell ref="AU42:BP42"/>
    <mergeCell ref="A73:B73"/>
    <mergeCell ref="A74:B74"/>
    <mergeCell ref="C74:X74"/>
    <mergeCell ref="Y74:AT74"/>
    <mergeCell ref="AU74:BP74"/>
    <mergeCell ref="A82:B82"/>
    <mergeCell ref="C83:C85"/>
    <mergeCell ref="F83:F85"/>
    <mergeCell ref="P83:P85"/>
    <mergeCell ref="Q83:Q85"/>
    <mergeCell ref="T83:T85"/>
    <mergeCell ref="V83:V85"/>
    <mergeCell ref="G84:M85"/>
    <mergeCell ref="R84:S85"/>
    <mergeCell ref="AX83:AX85"/>
    <mergeCell ref="W83:W85"/>
    <mergeCell ref="X83:X85"/>
    <mergeCell ref="Y83:Y85"/>
    <mergeCell ref="AB83:AB85"/>
    <mergeCell ref="AL83:AL85"/>
    <mergeCell ref="AM83:AM85"/>
    <mergeCell ref="AC84:AI85"/>
    <mergeCell ref="BI83:BI85"/>
    <mergeCell ref="BL83:BL85"/>
    <mergeCell ref="BN83:BN85"/>
    <mergeCell ref="BO83:BO85"/>
    <mergeCell ref="BP83:BP85"/>
    <mergeCell ref="AP83:AP85"/>
    <mergeCell ref="AR83:AR85"/>
    <mergeCell ref="AS83:AS85"/>
    <mergeCell ref="AT83:AT85"/>
    <mergeCell ref="AU83:AU85"/>
    <mergeCell ref="C88:X88"/>
    <mergeCell ref="Y88:AT88"/>
    <mergeCell ref="AU88:BP88"/>
    <mergeCell ref="AN84:AO85"/>
    <mergeCell ref="AY84:BE85"/>
    <mergeCell ref="BJ84:BK85"/>
    <mergeCell ref="C86:X86"/>
    <mergeCell ref="Y86:AT86"/>
    <mergeCell ref="AU86:BP86"/>
    <mergeCell ref="BH83:BH85"/>
  </mergeCells>
  <printOptions/>
  <pageMargins left="0.2362204724409449" right="0.03937007874015748" top="0" bottom="0" header="0" footer="0"/>
  <pageSetup fitToHeight="1" fitToWidth="1" horizontalDpi="600" verticalDpi="600" orientation="landscape" paperSize="8" scale="24" r:id="rId1"/>
  <rowBreaks count="1" manualBreakCount="1">
    <brk id="87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Mariola Głowacka</cp:lastModifiedBy>
  <cp:lastPrinted>2020-10-14T10:03:20Z</cp:lastPrinted>
  <dcterms:created xsi:type="dcterms:W3CDTF">2012-05-28T10:41:45Z</dcterms:created>
  <dcterms:modified xsi:type="dcterms:W3CDTF">2020-10-14T10:38:54Z</dcterms:modified>
  <cp:category/>
  <cp:version/>
  <cp:contentType/>
  <cp:contentStatus/>
</cp:coreProperties>
</file>